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rtfolio Kanban Board" sheetId="1" state="visible" r:id="rId3"/>
    <sheet name="WIP Limits" sheetId="2" state="visible" r:id="rId4"/>
    <sheet name="Produced By" sheetId="3" state="visible" r:id="rId5"/>
  </sheets>
  <definedNames>
    <definedName function="false" hidden="true" localSheetId="0" name="_xlnm._FilterDatabase" vbProcedure="false">'Portfolio Kanban Board'!$A$1:$D$1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<sst xmlns="http://schemas.openxmlformats.org/spreadsheetml/2006/main" count="38" uniqueCount="31">
  <si>
    <t xml:space="preserve">Epic</t>
  </si>
  <si>
    <t xml:space="preserve">Owner / Value Stream</t>
  </si>
  <si>
    <t xml:space="preserve">Stage</t>
  </si>
  <si>
    <t xml:space="preserve">Date Entered Stage</t>
  </si>
  <si>
    <t xml:space="preserve">Days in Stage</t>
  </si>
  <si>
    <t xml:space="preserve">WIP Limit</t>
  </si>
  <si>
    <t xml:space="preserve">Items in Stage</t>
  </si>
  <si>
    <t xml:space="preserve">Status</t>
  </si>
  <si>
    <t xml:space="preserve">Migrate Core Platform</t>
  </si>
  <si>
    <t xml:space="preserve">Value Stream A</t>
  </si>
  <si>
    <t xml:space="preserve">Implementing</t>
  </si>
  <si>
    <t xml:space="preserve">2026-07-18</t>
  </si>
  <si>
    <t xml:space="preserve">Launch Partner Portal</t>
  </si>
  <si>
    <t xml:space="preserve">Value Stream B</t>
  </si>
  <si>
    <t xml:space="preserve">Reviewing</t>
  </si>
  <si>
    <t xml:space="preserve">2026-06-19</t>
  </si>
  <si>
    <t xml:space="preserve">Automate Compliance Reporting</t>
  </si>
  <si>
    <t xml:space="preserve">Portfolio Backlog</t>
  </si>
  <si>
    <t xml:space="preserve">2026-07-24</t>
  </si>
  <si>
    <t xml:space="preserve">Legend</t>
  </si>
  <si>
    <t xml:space="preserve">Gold cells: enter your epic, owner, stage, and the date it entered that stage.</t>
  </si>
  <si>
    <t xml:space="preserve">Gray cells: calculate automatically -- days in stage, that stage's WIP limit, how many items are currently in it, and whether it's over.</t>
  </si>
  <si>
    <t xml:space="preserve">Set each stage's WIP limit on the 'WIP Limits' tab.</t>
  </si>
  <si>
    <t xml:space="preserve">Items Currently in Stage</t>
  </si>
  <si>
    <t xml:space="preserve">Funnel</t>
  </si>
  <si>
    <t xml:space="preserve">Done</t>
  </si>
  <si>
    <t xml:space="preserve">Note: 'Done' is left effectively unlimited (99) since completed epics are not work in process.</t>
  </si>
  <si>
    <t xml:space="preserve">Portfolio Kanban Template</t>
  </si>
  <si>
    <t xml:space="preserve">Produced by Stephens Insight Group</t>
  </si>
  <si>
    <t xml:space="preserve">stephensinsightgroup.com  |  info@stephensinsightgroup.com  |  (616) 724-0297</t>
  </si>
  <si>
    <t xml:space="preserve">© 2026 Stephens Insight Group LLC. All rights reserved.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</si>
</sst>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libri"/>
      <family val="0"/>
      <charset val="1"/>
    </font>
    <font>
      <sz val="11"/>
      <color rgb="FF0D2849"/>
      <name val="Calibri"/>
      <family val="0"/>
      <charset val="1"/>
    </font>
    <font>
      <b val="true"/>
      <sz val="12"/>
      <color rgb="FF0D2849"/>
      <name val="Calibri"/>
      <family val="0"/>
      <charset val="1"/>
    </font>
    <font>
      <i val="true"/>
      <sz val="10"/>
      <color rgb="FF0D2849"/>
      <name val="Calibri"/>
      <family val="0"/>
      <charset val="1"/>
    </font>
    <font>
      <b val="true"/>
      <sz val="11"/>
      <color rgb="FF0D2849"/>
      <name val="Calibri"/>
      <family val="0"/>
      <charset val="1"/>
    </font>
    <font>
      <b val="true"/>
      <sz val="16"/>
      <color rgb="FF0D2849"/>
      <name val="Calibri"/>
      <family val="0"/>
      <charset val="1"/>
    </font>
    <font>
      <sz val="12"/>
      <color rgb="FF0D2849"/>
      <name val="Calibri"/>
      <family val="0"/>
      <charset val="1"/>
    </font>
    <font>
      <sz val="11"/>
      <color rgb="FF996220"/>
      <name val="Calibri"/>
      <family val="0"/>
      <charset val="1"/>
    </font>
    <font>
      <i val="true"/>
      <sz val="9"/>
      <color rgb="FF5A6A8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D2849"/>
        <bgColor rgb="FF333333"/>
      </patternFill>
    </fill>
    <fill>
      <patternFill patternType="solid">
        <fgColor rgb="FFF6C882"/>
        <bgColor rgb="FFD9D9D9"/>
      </patternFill>
    </fill>
    <fill>
      <patternFill patternType="solid">
        <fgColor rgb="FFD9D9D9"/>
        <bgColor rgb="FFBFBFBF"/>
      </patternFill>
    </fill>
    <fill>
      <patternFill patternType="solid">
        <fgColor rgb="FFF7F3E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0D2849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96220"/>
      <rgbColor rgb="FF800080"/>
      <rgbColor rgb="FF008080"/>
      <rgbColor rgb="FFBFBFBF"/>
      <rgbColor rgb="FF808080"/>
      <rgbColor rgb="FF9999FF"/>
      <rgbColor rgb="FF993366"/>
      <rgbColor rgb="FFF7F3E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6C882"/>
      <rgbColor rgb="FF3366FF"/>
      <rgbColor rgb="FF33CCCC"/>
      <rgbColor rgb="FF99CC00"/>
      <rgbColor rgb="FFFFCC00"/>
      <rgbColor rgb="FFFF9900"/>
      <rgbColor rgb="FFFF6600"/>
      <rgbColor rgb="FF5A6A80"/>
      <rgbColor rgb="FF969696"/>
      <rgbColor rgb="FF0D2849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2476080</xdr:colOff>
      <xdr:row>4</xdr:row>
      <xdr:rowOff>47160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211320" y="190440"/>
          <a:ext cx="2476080" cy="6188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0"/>
    <col collapsed="false" customWidth="true" hidden="false" outlineLevel="0" max="4" min="3" style="0" width="18"/>
    <col collapsed="false" customWidth="true" hidden="false" outlineLevel="0" max="5" min="5" style="0" width="3"/>
    <col collapsed="false" customWidth="true" hidden="false" outlineLevel="0" max="6" min="6" style="0" width="14"/>
    <col collapsed="false" customWidth="true" hidden="false" outlineLevel="0" max="7" min="7" style="0" width="11"/>
    <col collapsed="false" customWidth="true" hidden="false" outlineLevel="0" max="8" min="8" style="0" width="14"/>
    <col collapsed="false" customWidth="true" hidden="false" outlineLevel="0" max="9" min="9" style="0" width="10"/>
  </cols>
  <sheetData>
    <row r="1" customFormat="false" ht="23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1" t="s">
        <v>6</v>
      </c>
      <c r="I1" s="1" t="s">
        <v>7</v>
      </c>
    </row>
    <row r="2" customFormat="false" ht="15" hidden="false" customHeight="false" outlineLevel="0" collapsed="false">
      <c r="A2" s="2" t="s">
        <v>8</v>
      </c>
      <c r="B2" s="2" t="s">
        <v>9</v>
      </c>
      <c r="C2" s="2" t="s">
        <v>10</v>
      </c>
      <c r="D2" s="3" t="s">
        <v>11</v>
      </c>
      <c r="E2" s="4"/>
      <c r="F2" s="5" t="n">
        <f aca="true">IF(D2="","",TODAY()-D2)</f>
        <v>12</v>
      </c>
      <c r="G2" s="5" t="n">
        <f aca="false">IF(C2="","",INDEX('WIP Limits'!$B$2:$B$6,MATCH(C2,'WIP Limits'!$A$2:$A$6,0)))</f>
        <v>5</v>
      </c>
      <c r="H2" s="5" t="n">
        <f aca="false">IF(C2="","",COUNTIF($C$2:$C$42,C2))</f>
        <v>1</v>
      </c>
      <c r="I2" s="5" t="str">
        <f aca="false">IF(C2="","",IF(H2&gt;G2,"Over","OK"))</f>
        <v>OK</v>
      </c>
    </row>
    <row r="3" customFormat="false" ht="15" hidden="false" customHeight="false" outlineLevel="0" collapsed="false">
      <c r="A3" s="2" t="s">
        <v>12</v>
      </c>
      <c r="B3" s="2" t="s">
        <v>13</v>
      </c>
      <c r="C3" s="2" t="s">
        <v>14</v>
      </c>
      <c r="D3" s="3" t="s">
        <v>15</v>
      </c>
      <c r="E3" s="4"/>
      <c r="F3" s="5" t="n">
        <f aca="true">IF(D3="","",TODAY()-D3)</f>
        <v>41</v>
      </c>
      <c r="G3" s="5" t="n">
        <f aca="false">IF(C3="","",INDEX('WIP Limits'!$B$2:$B$6,MATCH(C3,'WIP Limits'!$A$2:$A$6,0)))</f>
        <v>4</v>
      </c>
      <c r="H3" s="5" t="n">
        <f aca="false">IF(C3="","",COUNTIF($C$2:$C$42,C3))</f>
        <v>1</v>
      </c>
      <c r="I3" s="5" t="str">
        <f aca="false">IF(C3="","",IF(H3&gt;G3,"Over","OK"))</f>
        <v>OK</v>
      </c>
    </row>
    <row r="4" customFormat="false" ht="15" hidden="false" customHeight="false" outlineLevel="0" collapsed="false">
      <c r="A4" s="2" t="s">
        <v>16</v>
      </c>
      <c r="B4" s="2" t="s">
        <v>9</v>
      </c>
      <c r="C4" s="2" t="s">
        <v>17</v>
      </c>
      <c r="D4" s="3" t="s">
        <v>18</v>
      </c>
      <c r="E4" s="4"/>
      <c r="F4" s="5" t="n">
        <f aca="true">IF(D4="","",TODAY()-D4)</f>
        <v>6</v>
      </c>
      <c r="G4" s="5" t="n">
        <f aca="false">IF(C4="","",INDEX('WIP Limits'!$B$2:$B$6,MATCH(C4,'WIP Limits'!$A$2:$A$6,0)))</f>
        <v>6</v>
      </c>
      <c r="H4" s="5" t="n">
        <f aca="false">IF(C4="","",COUNTIF($C$2:$C$42,C4))</f>
        <v>1</v>
      </c>
      <c r="I4" s="5" t="str">
        <f aca="false">IF(C4="","",IF(H4&gt;G4,"Over","OK"))</f>
        <v>OK</v>
      </c>
    </row>
    <row r="5" customFormat="false" ht="15" hidden="false" customHeight="false" outlineLevel="0" collapsed="false">
      <c r="A5" s="2"/>
      <c r="B5" s="2"/>
      <c r="C5" s="2"/>
      <c r="D5" s="3"/>
      <c r="E5" s="4"/>
      <c r="F5" s="5" t="str">
        <f aca="true">IF(D5="","",TODAY()-D5)</f>
        <v/>
      </c>
      <c r="G5" s="5" t="str">
        <f aca="false">IF(C5="","",INDEX('WIP Limits'!$B$2:$B$6,MATCH(C5,'WIP Limits'!$A$2:$A$6,0)))</f>
        <v/>
      </c>
      <c r="H5" s="5" t="str">
        <f aca="false">IF(C5="","",COUNTIF($C$2:$C$42,C5))</f>
        <v/>
      </c>
      <c r="I5" s="5" t="str">
        <f aca="false">IF(C5="","",IF(H5&gt;G5,"Over","OK"))</f>
        <v/>
      </c>
    </row>
    <row r="6" customFormat="false" ht="15" hidden="false" customHeight="false" outlineLevel="0" collapsed="false">
      <c r="A6" s="2"/>
      <c r="B6" s="2"/>
      <c r="C6" s="2"/>
      <c r="D6" s="3"/>
      <c r="E6" s="4"/>
      <c r="F6" s="5" t="str">
        <f aca="true">IF(D6="","",TODAY()-D6)</f>
        <v/>
      </c>
      <c r="G6" s="5" t="str">
        <f aca="false">IF(C6="","",INDEX('WIP Limits'!$B$2:$B$6,MATCH(C6,'WIP Limits'!$A$2:$A$6,0)))</f>
        <v/>
      </c>
      <c r="H6" s="5" t="str">
        <f aca="false">IF(C6="","",COUNTIF($C$2:$C$42,C6))</f>
        <v/>
      </c>
      <c r="I6" s="5" t="str">
        <f aca="false">IF(C6="","",IF(H6&gt;G6,"Over","OK"))</f>
        <v/>
      </c>
    </row>
    <row r="7" customFormat="false" ht="15" hidden="false" customHeight="false" outlineLevel="0" collapsed="false">
      <c r="A7" s="2"/>
      <c r="B7" s="2"/>
      <c r="C7" s="2"/>
      <c r="D7" s="3"/>
      <c r="E7" s="4"/>
      <c r="F7" s="5" t="str">
        <f aca="true">IF(D7="","",TODAY()-D7)</f>
        <v/>
      </c>
      <c r="G7" s="5" t="str">
        <f aca="false">IF(C7="","",INDEX('WIP Limits'!$B$2:$B$6,MATCH(C7,'WIP Limits'!$A$2:$A$6,0)))</f>
        <v/>
      </c>
      <c r="H7" s="5" t="str">
        <f aca="false">IF(C7="","",COUNTIF($C$2:$C$42,C7))</f>
        <v/>
      </c>
      <c r="I7" s="5" t="str">
        <f aca="false">IF(C7="","",IF(H7&gt;G7,"Over","OK"))</f>
        <v/>
      </c>
    </row>
    <row r="8" customFormat="false" ht="15" hidden="false" customHeight="false" outlineLevel="0" collapsed="false">
      <c r="A8" s="2"/>
      <c r="B8" s="2"/>
      <c r="C8" s="2"/>
      <c r="D8" s="3"/>
      <c r="E8" s="4"/>
      <c r="F8" s="5" t="str">
        <f aca="true">IF(D8="","",TODAY()-D8)</f>
        <v/>
      </c>
      <c r="G8" s="5" t="str">
        <f aca="false">IF(C8="","",INDEX('WIP Limits'!$B$2:$B$6,MATCH(C8,'WIP Limits'!$A$2:$A$6,0)))</f>
        <v/>
      </c>
      <c r="H8" s="5" t="str">
        <f aca="false">IF(C8="","",COUNTIF($C$2:$C$42,C8))</f>
        <v/>
      </c>
      <c r="I8" s="5" t="str">
        <f aca="false">IF(C8="","",IF(H8&gt;G8,"Over","OK"))</f>
        <v/>
      </c>
    </row>
    <row r="9" customFormat="false" ht="15" hidden="false" customHeight="false" outlineLevel="0" collapsed="false">
      <c r="A9" s="2"/>
      <c r="B9" s="2"/>
      <c r="C9" s="2"/>
      <c r="D9" s="3"/>
      <c r="E9" s="4"/>
      <c r="F9" s="5" t="str">
        <f aca="true">IF(D9="","",TODAY()-D9)</f>
        <v/>
      </c>
      <c r="G9" s="5" t="str">
        <f aca="false">IF(C9="","",INDEX('WIP Limits'!$B$2:$B$6,MATCH(C9,'WIP Limits'!$A$2:$A$6,0)))</f>
        <v/>
      </c>
      <c r="H9" s="5" t="str">
        <f aca="false">IF(C9="","",COUNTIF($C$2:$C$42,C9))</f>
        <v/>
      </c>
      <c r="I9" s="5" t="str">
        <f aca="false">IF(C9="","",IF(H9&gt;G9,"Over","OK"))</f>
        <v/>
      </c>
    </row>
    <row r="10" customFormat="false" ht="15" hidden="false" customHeight="false" outlineLevel="0" collapsed="false">
      <c r="A10" s="2"/>
      <c r="B10" s="2"/>
      <c r="C10" s="2"/>
      <c r="D10" s="3"/>
      <c r="E10" s="4"/>
      <c r="F10" s="5" t="str">
        <f aca="true">IF(D10="","",TODAY()-D10)</f>
        <v/>
      </c>
      <c r="G10" s="5" t="str">
        <f aca="false">IF(C10="","",INDEX('WIP Limits'!$B$2:$B$6,MATCH(C10,'WIP Limits'!$A$2:$A$6,0)))</f>
        <v/>
      </c>
      <c r="H10" s="5" t="str">
        <f aca="false">IF(C10="","",COUNTIF($C$2:$C$42,C10))</f>
        <v/>
      </c>
      <c r="I10" s="5" t="str">
        <f aca="false">IF(C10="","",IF(H10&gt;G10,"Over","OK"))</f>
        <v/>
      </c>
    </row>
    <row r="11" customFormat="false" ht="15" hidden="false" customHeight="false" outlineLevel="0" collapsed="false">
      <c r="A11" s="2"/>
      <c r="B11" s="2"/>
      <c r="C11" s="2"/>
      <c r="D11" s="3"/>
      <c r="E11" s="4"/>
      <c r="F11" s="5" t="str">
        <f aca="true">IF(D11="","",TODAY()-D11)</f>
        <v/>
      </c>
      <c r="G11" s="5" t="str">
        <f aca="false">IF(C11="","",INDEX('WIP Limits'!$B$2:$B$6,MATCH(C11,'WIP Limits'!$A$2:$A$6,0)))</f>
        <v/>
      </c>
      <c r="H11" s="5" t="str">
        <f aca="false">IF(C11="","",COUNTIF($C$2:$C$42,C11))</f>
        <v/>
      </c>
      <c r="I11" s="5" t="str">
        <f aca="false">IF(C11="","",IF(H11&gt;G11,"Over","OK"))</f>
        <v/>
      </c>
    </row>
    <row r="12" customFormat="false" ht="15" hidden="false" customHeight="false" outlineLevel="0" collapsed="false">
      <c r="A12" s="2"/>
      <c r="B12" s="2"/>
      <c r="C12" s="2"/>
      <c r="D12" s="3"/>
      <c r="E12" s="4"/>
      <c r="F12" s="5" t="str">
        <f aca="true">IF(D12="","",TODAY()-D12)</f>
        <v/>
      </c>
      <c r="G12" s="5" t="str">
        <f aca="false">IF(C12="","",INDEX('WIP Limits'!$B$2:$B$6,MATCH(C12,'WIP Limits'!$A$2:$A$6,0)))</f>
        <v/>
      </c>
      <c r="H12" s="5" t="str">
        <f aca="false">IF(C12="","",COUNTIF($C$2:$C$42,C12))</f>
        <v/>
      </c>
      <c r="I12" s="5" t="str">
        <f aca="false">IF(C12="","",IF(H12&gt;G12,"Over","OK"))</f>
        <v/>
      </c>
    </row>
    <row r="13" customFormat="false" ht="15" hidden="false" customHeight="false" outlineLevel="0" collapsed="false">
      <c r="A13" s="2"/>
      <c r="B13" s="2"/>
      <c r="C13" s="2"/>
      <c r="D13" s="3"/>
      <c r="E13" s="4"/>
      <c r="F13" s="5" t="str">
        <f aca="true">IF(D13="","",TODAY()-D13)</f>
        <v/>
      </c>
      <c r="G13" s="5" t="str">
        <f aca="false">IF(C13="","",INDEX('WIP Limits'!$B$2:$B$6,MATCH(C13,'WIP Limits'!$A$2:$A$6,0)))</f>
        <v/>
      </c>
      <c r="H13" s="5" t="str">
        <f aca="false">IF(C13="","",COUNTIF($C$2:$C$42,C13))</f>
        <v/>
      </c>
      <c r="I13" s="5" t="str">
        <f aca="false">IF(C13="","",IF(H13&gt;G13,"Over","OK"))</f>
        <v/>
      </c>
    </row>
    <row r="14" customFormat="false" ht="15" hidden="false" customHeight="false" outlineLevel="0" collapsed="false">
      <c r="A14" s="2"/>
      <c r="B14" s="2"/>
      <c r="C14" s="2"/>
      <c r="D14" s="3"/>
      <c r="E14" s="4"/>
      <c r="F14" s="5" t="str">
        <f aca="true">IF(D14="","",TODAY()-D14)</f>
        <v/>
      </c>
      <c r="G14" s="5" t="str">
        <f aca="false">IF(C14="","",INDEX('WIP Limits'!$B$2:$B$6,MATCH(C14,'WIP Limits'!$A$2:$A$6,0)))</f>
        <v/>
      </c>
      <c r="H14" s="5" t="str">
        <f aca="false">IF(C14="","",COUNTIF($C$2:$C$42,C14))</f>
        <v/>
      </c>
      <c r="I14" s="5" t="str">
        <f aca="false">IF(C14="","",IF(H14&gt;G14,"Over","OK"))</f>
        <v/>
      </c>
    </row>
    <row r="15" customFormat="false" ht="15" hidden="false" customHeight="false" outlineLevel="0" collapsed="false">
      <c r="A15" s="2"/>
      <c r="B15" s="2"/>
      <c r="C15" s="2"/>
      <c r="D15" s="3"/>
      <c r="E15" s="4"/>
      <c r="F15" s="5" t="str">
        <f aca="true">IF(D15="","",TODAY()-D15)</f>
        <v/>
      </c>
      <c r="G15" s="5" t="str">
        <f aca="false">IF(C15="","",INDEX('WIP Limits'!$B$2:$B$6,MATCH(C15,'WIP Limits'!$A$2:$A$6,0)))</f>
        <v/>
      </c>
      <c r="H15" s="5" t="str">
        <f aca="false">IF(C15="","",COUNTIF($C$2:$C$42,C15))</f>
        <v/>
      </c>
      <c r="I15" s="5" t="str">
        <f aca="false">IF(C15="","",IF(H15&gt;G15,"Over","OK"))</f>
        <v/>
      </c>
    </row>
    <row r="16" customFormat="false" ht="15" hidden="false" customHeight="false" outlineLevel="0" collapsed="false">
      <c r="A16" s="2"/>
      <c r="B16" s="2"/>
      <c r="C16" s="2"/>
      <c r="D16" s="3"/>
      <c r="E16" s="4"/>
      <c r="F16" s="5" t="str">
        <f aca="true">IF(D16="","",TODAY()-D16)</f>
        <v/>
      </c>
      <c r="G16" s="5" t="str">
        <f aca="false">IF(C16="","",INDEX('WIP Limits'!$B$2:$B$6,MATCH(C16,'WIP Limits'!$A$2:$A$6,0)))</f>
        <v/>
      </c>
      <c r="H16" s="5" t="str">
        <f aca="false">IF(C16="","",COUNTIF($C$2:$C$42,C16))</f>
        <v/>
      </c>
      <c r="I16" s="5" t="str">
        <f aca="false">IF(C16="","",IF(H16&gt;G16,"Over","OK"))</f>
        <v/>
      </c>
    </row>
    <row r="17" customFormat="false" ht="15" hidden="false" customHeight="false" outlineLevel="0" collapsed="false">
      <c r="A17" s="2"/>
      <c r="B17" s="2"/>
      <c r="C17" s="2"/>
      <c r="D17" s="3"/>
      <c r="E17" s="4"/>
      <c r="F17" s="5" t="str">
        <f aca="true">IF(D17="","",TODAY()-D17)</f>
        <v/>
      </c>
      <c r="G17" s="5" t="str">
        <f aca="false">IF(C17="","",INDEX('WIP Limits'!$B$2:$B$6,MATCH(C17,'WIP Limits'!$A$2:$A$6,0)))</f>
        <v/>
      </c>
      <c r="H17" s="5" t="str">
        <f aca="false">IF(C17="","",COUNTIF($C$2:$C$42,C17))</f>
        <v/>
      </c>
      <c r="I17" s="5" t="str">
        <f aca="false">IF(C17="","",IF(H17&gt;G17,"Over","OK"))</f>
        <v/>
      </c>
    </row>
    <row r="18" customFormat="false" ht="15" hidden="false" customHeight="false" outlineLevel="0" collapsed="false">
      <c r="A18" s="2"/>
      <c r="B18" s="2"/>
      <c r="C18" s="2"/>
      <c r="D18" s="3"/>
      <c r="E18" s="4"/>
      <c r="F18" s="5" t="str">
        <f aca="true">IF(D18="","",TODAY()-D18)</f>
        <v/>
      </c>
      <c r="G18" s="5" t="str">
        <f aca="false">IF(C18="","",INDEX('WIP Limits'!$B$2:$B$6,MATCH(C18,'WIP Limits'!$A$2:$A$6,0)))</f>
        <v/>
      </c>
      <c r="H18" s="5" t="str">
        <f aca="false">IF(C18="","",COUNTIF($C$2:$C$42,C18))</f>
        <v/>
      </c>
      <c r="I18" s="5" t="str">
        <f aca="false">IF(C18="","",IF(H18&gt;G18,"Over","OK"))</f>
        <v/>
      </c>
    </row>
    <row r="19" customFormat="false" ht="15" hidden="false" customHeight="false" outlineLevel="0" collapsed="false">
      <c r="A19" s="2"/>
      <c r="B19" s="2"/>
      <c r="C19" s="2"/>
      <c r="D19" s="3"/>
      <c r="E19" s="4"/>
      <c r="F19" s="5" t="str">
        <f aca="true">IF(D19="","",TODAY()-D19)</f>
        <v/>
      </c>
      <c r="G19" s="5" t="str">
        <f aca="false">IF(C19="","",INDEX('WIP Limits'!$B$2:$B$6,MATCH(C19,'WIP Limits'!$A$2:$A$6,0)))</f>
        <v/>
      </c>
      <c r="H19" s="5" t="str">
        <f aca="false">IF(C19="","",COUNTIF($C$2:$C$42,C19))</f>
        <v/>
      </c>
      <c r="I19" s="5" t="str">
        <f aca="false">IF(C19="","",IF(H19&gt;G19,"Over","OK"))</f>
        <v/>
      </c>
    </row>
    <row r="20" customFormat="false" ht="15" hidden="false" customHeight="false" outlineLevel="0" collapsed="false">
      <c r="A20" s="2"/>
      <c r="B20" s="2"/>
      <c r="C20" s="2"/>
      <c r="D20" s="3"/>
      <c r="E20" s="4"/>
      <c r="F20" s="5" t="str">
        <f aca="true">IF(D20="","",TODAY()-D20)</f>
        <v/>
      </c>
      <c r="G20" s="5" t="str">
        <f aca="false">IF(C20="","",INDEX('WIP Limits'!$B$2:$B$6,MATCH(C20,'WIP Limits'!$A$2:$A$6,0)))</f>
        <v/>
      </c>
      <c r="H20" s="5" t="str">
        <f aca="false">IF(C20="","",COUNTIF($C$2:$C$42,C20))</f>
        <v/>
      </c>
      <c r="I20" s="5" t="str">
        <f aca="false">IF(C20="","",IF(H20&gt;G20,"Over","OK"))</f>
        <v/>
      </c>
    </row>
    <row r="21" customFormat="false" ht="15" hidden="false" customHeight="false" outlineLevel="0" collapsed="false">
      <c r="A21" s="2"/>
      <c r="B21" s="2"/>
      <c r="C21" s="2"/>
      <c r="D21" s="3"/>
      <c r="E21" s="4"/>
      <c r="F21" s="5" t="str">
        <f aca="true">IF(D21="","",TODAY()-D21)</f>
        <v/>
      </c>
      <c r="G21" s="5" t="str">
        <f aca="false">IF(C21="","",INDEX('WIP Limits'!$B$2:$B$6,MATCH(C21,'WIP Limits'!$A$2:$A$6,0)))</f>
        <v/>
      </c>
      <c r="H21" s="5" t="str">
        <f aca="false">IF(C21="","",COUNTIF($C$2:$C$42,C21))</f>
        <v/>
      </c>
      <c r="I21" s="5" t="str">
        <f aca="false">IF(C21="","",IF(H21&gt;G21,"Over","OK"))</f>
        <v/>
      </c>
    </row>
    <row r="22" customFormat="false" ht="15" hidden="false" customHeight="false" outlineLevel="0" collapsed="false">
      <c r="A22" s="2"/>
      <c r="B22" s="2"/>
      <c r="C22" s="2"/>
      <c r="D22" s="3"/>
      <c r="E22" s="4"/>
      <c r="F22" s="5" t="str">
        <f aca="true">IF(D22="","",TODAY()-D22)</f>
        <v/>
      </c>
      <c r="G22" s="5" t="str">
        <f aca="false">IF(C22="","",INDEX('WIP Limits'!$B$2:$B$6,MATCH(C22,'WIP Limits'!$A$2:$A$6,0)))</f>
        <v/>
      </c>
      <c r="H22" s="5" t="str">
        <f aca="false">IF(C22="","",COUNTIF($C$2:$C$42,C22))</f>
        <v/>
      </c>
      <c r="I22" s="5" t="str">
        <f aca="false">IF(C22="","",IF(H22&gt;G22,"Over","OK"))</f>
        <v/>
      </c>
    </row>
    <row r="23" customFormat="false" ht="15" hidden="false" customHeight="false" outlineLevel="0" collapsed="false">
      <c r="A23" s="2"/>
      <c r="B23" s="2"/>
      <c r="C23" s="2"/>
      <c r="D23" s="3"/>
      <c r="E23" s="4"/>
      <c r="F23" s="5" t="str">
        <f aca="true">IF(D23="","",TODAY()-D23)</f>
        <v/>
      </c>
      <c r="G23" s="5" t="str">
        <f aca="false">IF(C23="","",INDEX('WIP Limits'!$B$2:$B$6,MATCH(C23,'WIP Limits'!$A$2:$A$6,0)))</f>
        <v/>
      </c>
      <c r="H23" s="5" t="str">
        <f aca="false">IF(C23="","",COUNTIF($C$2:$C$42,C23))</f>
        <v/>
      </c>
      <c r="I23" s="5" t="str">
        <f aca="false">IF(C23="","",IF(H23&gt;G23,"Over","OK"))</f>
        <v/>
      </c>
    </row>
    <row r="24" customFormat="false" ht="15" hidden="false" customHeight="false" outlineLevel="0" collapsed="false">
      <c r="A24" s="2"/>
      <c r="B24" s="2"/>
      <c r="C24" s="2"/>
      <c r="D24" s="3"/>
      <c r="E24" s="4"/>
      <c r="F24" s="5" t="str">
        <f aca="true">IF(D24="","",TODAY()-D24)</f>
        <v/>
      </c>
      <c r="G24" s="5" t="str">
        <f aca="false">IF(C24="","",INDEX('WIP Limits'!$B$2:$B$6,MATCH(C24,'WIP Limits'!$A$2:$A$6,0)))</f>
        <v/>
      </c>
      <c r="H24" s="5" t="str">
        <f aca="false">IF(C24="","",COUNTIF($C$2:$C$42,C24))</f>
        <v/>
      </c>
      <c r="I24" s="5" t="str">
        <f aca="false">IF(C24="","",IF(H24&gt;G24,"Over","OK"))</f>
        <v/>
      </c>
    </row>
    <row r="25" customFormat="false" ht="15" hidden="false" customHeight="false" outlineLevel="0" collapsed="false">
      <c r="A25" s="2"/>
      <c r="B25" s="2"/>
      <c r="C25" s="2"/>
      <c r="D25" s="3"/>
      <c r="E25" s="4"/>
      <c r="F25" s="5" t="str">
        <f aca="true">IF(D25="","",TODAY()-D25)</f>
        <v/>
      </c>
      <c r="G25" s="5" t="str">
        <f aca="false">IF(C25="","",INDEX('WIP Limits'!$B$2:$B$6,MATCH(C25,'WIP Limits'!$A$2:$A$6,0)))</f>
        <v/>
      </c>
      <c r="H25" s="5" t="str">
        <f aca="false">IF(C25="","",COUNTIF($C$2:$C$42,C25))</f>
        <v/>
      </c>
      <c r="I25" s="5" t="str">
        <f aca="false">IF(C25="","",IF(H25&gt;G25,"Over","OK"))</f>
        <v/>
      </c>
    </row>
    <row r="26" customFormat="false" ht="15" hidden="false" customHeight="false" outlineLevel="0" collapsed="false">
      <c r="A26" s="2"/>
      <c r="B26" s="2"/>
      <c r="C26" s="2"/>
      <c r="D26" s="3"/>
      <c r="E26" s="4"/>
      <c r="F26" s="5" t="str">
        <f aca="true">IF(D26="","",TODAY()-D26)</f>
        <v/>
      </c>
      <c r="G26" s="5" t="str">
        <f aca="false">IF(C26="","",INDEX('WIP Limits'!$B$2:$B$6,MATCH(C26,'WIP Limits'!$A$2:$A$6,0)))</f>
        <v/>
      </c>
      <c r="H26" s="5" t="str">
        <f aca="false">IF(C26="","",COUNTIF($C$2:$C$42,C26))</f>
        <v/>
      </c>
      <c r="I26" s="5" t="str">
        <f aca="false">IF(C26="","",IF(H26&gt;G26,"Over","OK"))</f>
        <v/>
      </c>
    </row>
    <row r="27" customFormat="false" ht="15" hidden="false" customHeight="false" outlineLevel="0" collapsed="false">
      <c r="A27" s="2"/>
      <c r="B27" s="2"/>
      <c r="C27" s="2"/>
      <c r="D27" s="3"/>
      <c r="E27" s="4"/>
      <c r="F27" s="5" t="str">
        <f aca="true">IF(D27="","",TODAY()-D27)</f>
        <v/>
      </c>
      <c r="G27" s="5" t="str">
        <f aca="false">IF(C27="","",INDEX('WIP Limits'!$B$2:$B$6,MATCH(C27,'WIP Limits'!$A$2:$A$6,0)))</f>
        <v/>
      </c>
      <c r="H27" s="5" t="str">
        <f aca="false">IF(C27="","",COUNTIF($C$2:$C$42,C27))</f>
        <v/>
      </c>
      <c r="I27" s="5" t="str">
        <f aca="false">IF(C27="","",IF(H27&gt;G27,"Over","OK"))</f>
        <v/>
      </c>
    </row>
    <row r="28" customFormat="false" ht="15" hidden="false" customHeight="false" outlineLevel="0" collapsed="false">
      <c r="A28" s="2"/>
      <c r="B28" s="2"/>
      <c r="C28" s="2"/>
      <c r="D28" s="3"/>
      <c r="E28" s="4"/>
      <c r="F28" s="5" t="str">
        <f aca="true">IF(D28="","",TODAY()-D28)</f>
        <v/>
      </c>
      <c r="G28" s="5" t="str">
        <f aca="false">IF(C28="","",INDEX('WIP Limits'!$B$2:$B$6,MATCH(C28,'WIP Limits'!$A$2:$A$6,0)))</f>
        <v/>
      </c>
      <c r="H28" s="5" t="str">
        <f aca="false">IF(C28="","",COUNTIF($C$2:$C$42,C28))</f>
        <v/>
      </c>
      <c r="I28" s="5" t="str">
        <f aca="false">IF(C28="","",IF(H28&gt;G28,"Over","OK"))</f>
        <v/>
      </c>
    </row>
    <row r="29" customFormat="false" ht="15" hidden="false" customHeight="false" outlineLevel="0" collapsed="false">
      <c r="A29" s="2"/>
      <c r="B29" s="2"/>
      <c r="C29" s="2"/>
      <c r="D29" s="3"/>
      <c r="E29" s="4"/>
      <c r="F29" s="5" t="str">
        <f aca="true">IF(D29="","",TODAY()-D29)</f>
        <v/>
      </c>
      <c r="G29" s="5" t="str">
        <f aca="false">IF(C29="","",INDEX('WIP Limits'!$B$2:$B$6,MATCH(C29,'WIP Limits'!$A$2:$A$6,0)))</f>
        <v/>
      </c>
      <c r="H29" s="5" t="str">
        <f aca="false">IF(C29="","",COUNTIF($C$2:$C$42,C29))</f>
        <v/>
      </c>
      <c r="I29" s="5" t="str">
        <f aca="false">IF(C29="","",IF(H29&gt;G29,"Over","OK"))</f>
        <v/>
      </c>
    </row>
    <row r="30" customFormat="false" ht="15" hidden="false" customHeight="false" outlineLevel="0" collapsed="false">
      <c r="A30" s="2"/>
      <c r="B30" s="2"/>
      <c r="C30" s="2"/>
      <c r="D30" s="3"/>
      <c r="E30" s="4"/>
      <c r="F30" s="5" t="str">
        <f aca="true">IF(D30="","",TODAY()-D30)</f>
        <v/>
      </c>
      <c r="G30" s="5" t="str">
        <f aca="false">IF(C30="","",INDEX('WIP Limits'!$B$2:$B$6,MATCH(C30,'WIP Limits'!$A$2:$A$6,0)))</f>
        <v/>
      </c>
      <c r="H30" s="5" t="str">
        <f aca="false">IF(C30="","",COUNTIF($C$2:$C$42,C30))</f>
        <v/>
      </c>
      <c r="I30" s="5" t="str">
        <f aca="false">IF(C30="","",IF(H30&gt;G30,"Over","OK"))</f>
        <v/>
      </c>
    </row>
    <row r="31" customFormat="false" ht="15" hidden="false" customHeight="false" outlineLevel="0" collapsed="false">
      <c r="A31" s="2"/>
      <c r="B31" s="2"/>
      <c r="C31" s="2"/>
      <c r="D31" s="3"/>
      <c r="E31" s="4"/>
      <c r="F31" s="5" t="str">
        <f aca="true">IF(D31="","",TODAY()-D31)</f>
        <v/>
      </c>
      <c r="G31" s="5" t="str">
        <f aca="false">IF(C31="","",INDEX('WIP Limits'!$B$2:$B$6,MATCH(C31,'WIP Limits'!$A$2:$A$6,0)))</f>
        <v/>
      </c>
      <c r="H31" s="5" t="str">
        <f aca="false">IF(C31="","",COUNTIF($C$2:$C$42,C31))</f>
        <v/>
      </c>
      <c r="I31" s="5" t="str">
        <f aca="false">IF(C31="","",IF(H31&gt;G31,"Over","OK"))</f>
        <v/>
      </c>
    </row>
    <row r="32" customFormat="false" ht="15" hidden="false" customHeight="false" outlineLevel="0" collapsed="false">
      <c r="A32" s="2"/>
      <c r="B32" s="2"/>
      <c r="C32" s="2"/>
      <c r="D32" s="3"/>
      <c r="E32" s="4"/>
      <c r="F32" s="5" t="str">
        <f aca="true">IF(D32="","",TODAY()-D32)</f>
        <v/>
      </c>
      <c r="G32" s="5" t="str">
        <f aca="false">IF(C32="","",INDEX('WIP Limits'!$B$2:$B$6,MATCH(C32,'WIP Limits'!$A$2:$A$6,0)))</f>
        <v/>
      </c>
      <c r="H32" s="5" t="str">
        <f aca="false">IF(C32="","",COUNTIF($C$2:$C$42,C32))</f>
        <v/>
      </c>
      <c r="I32" s="5" t="str">
        <f aca="false">IF(C32="","",IF(H32&gt;G32,"Over","OK"))</f>
        <v/>
      </c>
    </row>
    <row r="33" customFormat="false" ht="15" hidden="false" customHeight="false" outlineLevel="0" collapsed="false">
      <c r="A33" s="2"/>
      <c r="B33" s="2"/>
      <c r="C33" s="2"/>
      <c r="D33" s="3"/>
      <c r="E33" s="4"/>
      <c r="F33" s="5" t="str">
        <f aca="true">IF(D33="","",TODAY()-D33)</f>
        <v/>
      </c>
      <c r="G33" s="5" t="str">
        <f aca="false">IF(C33="","",INDEX('WIP Limits'!$B$2:$B$6,MATCH(C33,'WIP Limits'!$A$2:$A$6,0)))</f>
        <v/>
      </c>
      <c r="H33" s="5" t="str">
        <f aca="false">IF(C33="","",COUNTIF($C$2:$C$42,C33))</f>
        <v/>
      </c>
      <c r="I33" s="5" t="str">
        <f aca="false">IF(C33="","",IF(H33&gt;G33,"Over","OK"))</f>
        <v/>
      </c>
    </row>
    <row r="34" customFormat="false" ht="15" hidden="false" customHeight="false" outlineLevel="0" collapsed="false">
      <c r="A34" s="2"/>
      <c r="B34" s="2"/>
      <c r="C34" s="2"/>
      <c r="D34" s="3"/>
      <c r="E34" s="4"/>
      <c r="F34" s="5" t="str">
        <f aca="true">IF(D34="","",TODAY()-D34)</f>
        <v/>
      </c>
      <c r="G34" s="5" t="str">
        <f aca="false">IF(C34="","",INDEX('WIP Limits'!$B$2:$B$6,MATCH(C34,'WIP Limits'!$A$2:$A$6,0)))</f>
        <v/>
      </c>
      <c r="H34" s="5" t="str">
        <f aca="false">IF(C34="","",COUNTIF($C$2:$C$42,C34))</f>
        <v/>
      </c>
      <c r="I34" s="5" t="str">
        <f aca="false">IF(C34="","",IF(H34&gt;G34,"Over","OK"))</f>
        <v/>
      </c>
    </row>
    <row r="35" customFormat="false" ht="15" hidden="false" customHeight="false" outlineLevel="0" collapsed="false">
      <c r="A35" s="2"/>
      <c r="B35" s="2"/>
      <c r="C35" s="2"/>
      <c r="D35" s="3"/>
      <c r="E35" s="4"/>
      <c r="F35" s="5" t="str">
        <f aca="true">IF(D35="","",TODAY()-D35)</f>
        <v/>
      </c>
      <c r="G35" s="5" t="str">
        <f aca="false">IF(C35="","",INDEX('WIP Limits'!$B$2:$B$6,MATCH(C35,'WIP Limits'!$A$2:$A$6,0)))</f>
        <v/>
      </c>
      <c r="H35" s="5" t="str">
        <f aca="false">IF(C35="","",COUNTIF($C$2:$C$42,C35))</f>
        <v/>
      </c>
      <c r="I35" s="5" t="str">
        <f aca="false">IF(C35="","",IF(H35&gt;G35,"Over","OK"))</f>
        <v/>
      </c>
    </row>
    <row r="36" customFormat="false" ht="15" hidden="false" customHeight="false" outlineLevel="0" collapsed="false">
      <c r="A36" s="2"/>
      <c r="B36" s="2"/>
      <c r="C36" s="2"/>
      <c r="D36" s="3"/>
      <c r="E36" s="4"/>
      <c r="F36" s="5" t="str">
        <f aca="true">IF(D36="","",TODAY()-D36)</f>
        <v/>
      </c>
      <c r="G36" s="5" t="str">
        <f aca="false">IF(C36="","",INDEX('WIP Limits'!$B$2:$B$6,MATCH(C36,'WIP Limits'!$A$2:$A$6,0)))</f>
        <v/>
      </c>
      <c r="H36" s="5" t="str">
        <f aca="false">IF(C36="","",COUNTIF($C$2:$C$42,C36))</f>
        <v/>
      </c>
      <c r="I36" s="5" t="str">
        <f aca="false">IF(C36="","",IF(H36&gt;G36,"Over","OK"))</f>
        <v/>
      </c>
    </row>
    <row r="37" customFormat="false" ht="15" hidden="false" customHeight="false" outlineLevel="0" collapsed="false">
      <c r="A37" s="2"/>
      <c r="B37" s="2"/>
      <c r="C37" s="2"/>
      <c r="D37" s="3"/>
      <c r="E37" s="4"/>
      <c r="F37" s="5" t="str">
        <f aca="true">IF(D37="","",TODAY()-D37)</f>
        <v/>
      </c>
      <c r="G37" s="5" t="str">
        <f aca="false">IF(C37="","",INDEX('WIP Limits'!$B$2:$B$6,MATCH(C37,'WIP Limits'!$A$2:$A$6,0)))</f>
        <v/>
      </c>
      <c r="H37" s="5" t="str">
        <f aca="false">IF(C37="","",COUNTIF($C$2:$C$42,C37))</f>
        <v/>
      </c>
      <c r="I37" s="5" t="str">
        <f aca="false">IF(C37="","",IF(H37&gt;G37,"Over","OK"))</f>
        <v/>
      </c>
    </row>
    <row r="38" customFormat="false" ht="15" hidden="false" customHeight="false" outlineLevel="0" collapsed="false">
      <c r="A38" s="2"/>
      <c r="B38" s="2"/>
      <c r="C38" s="2"/>
      <c r="D38" s="3"/>
      <c r="E38" s="4"/>
      <c r="F38" s="5" t="str">
        <f aca="true">IF(D38="","",TODAY()-D38)</f>
        <v/>
      </c>
      <c r="G38" s="5" t="str">
        <f aca="false">IF(C38="","",INDEX('WIP Limits'!$B$2:$B$6,MATCH(C38,'WIP Limits'!$A$2:$A$6,0)))</f>
        <v/>
      </c>
      <c r="H38" s="5" t="str">
        <f aca="false">IF(C38="","",COUNTIF($C$2:$C$42,C38))</f>
        <v/>
      </c>
      <c r="I38" s="5" t="str">
        <f aca="false">IF(C38="","",IF(H38&gt;G38,"Over","OK"))</f>
        <v/>
      </c>
    </row>
    <row r="39" customFormat="false" ht="15" hidden="false" customHeight="false" outlineLevel="0" collapsed="false">
      <c r="A39" s="2"/>
      <c r="B39" s="2"/>
      <c r="C39" s="2"/>
      <c r="D39" s="3"/>
      <c r="E39" s="4"/>
      <c r="F39" s="5" t="str">
        <f aca="true">IF(D39="","",TODAY()-D39)</f>
        <v/>
      </c>
      <c r="G39" s="5" t="str">
        <f aca="false">IF(C39="","",INDEX('WIP Limits'!$B$2:$B$6,MATCH(C39,'WIP Limits'!$A$2:$A$6,0)))</f>
        <v/>
      </c>
      <c r="H39" s="5" t="str">
        <f aca="false">IF(C39="","",COUNTIF($C$2:$C$42,C39))</f>
        <v/>
      </c>
      <c r="I39" s="5" t="str">
        <f aca="false">IF(C39="","",IF(H39&gt;G39,"Over","OK"))</f>
        <v/>
      </c>
    </row>
    <row r="40" customFormat="false" ht="15" hidden="false" customHeight="false" outlineLevel="0" collapsed="false">
      <c r="A40" s="2"/>
      <c r="B40" s="2"/>
      <c r="C40" s="2"/>
      <c r="D40" s="3"/>
      <c r="E40" s="4"/>
      <c r="F40" s="5" t="str">
        <f aca="true">IF(D40="","",TODAY()-D40)</f>
        <v/>
      </c>
      <c r="G40" s="5" t="str">
        <f aca="false">IF(C40="","",INDEX('WIP Limits'!$B$2:$B$6,MATCH(C40,'WIP Limits'!$A$2:$A$6,0)))</f>
        <v/>
      </c>
      <c r="H40" s="5" t="str">
        <f aca="false">IF(C40="","",COUNTIF($C$2:$C$42,C40))</f>
        <v/>
      </c>
      <c r="I40" s="5" t="str">
        <f aca="false">IF(C40="","",IF(H40&gt;G40,"Over","OK"))</f>
        <v/>
      </c>
    </row>
    <row r="41" customFormat="false" ht="15" hidden="false" customHeight="false" outlineLevel="0" collapsed="false">
      <c r="A41" s="2"/>
      <c r="B41" s="2"/>
      <c r="C41" s="2"/>
      <c r="D41" s="3"/>
      <c r="E41" s="4"/>
      <c r="F41" s="5" t="str">
        <f aca="true">IF(D41="","",TODAY()-D41)</f>
        <v/>
      </c>
      <c r="G41" s="5" t="str">
        <f aca="false">IF(C41="","",INDEX('WIP Limits'!$B$2:$B$6,MATCH(C41,'WIP Limits'!$A$2:$A$6,0)))</f>
        <v/>
      </c>
      <c r="H41" s="5" t="str">
        <f aca="false">IF(C41="","",COUNTIF($C$2:$C$42,C41))</f>
        <v/>
      </c>
      <c r="I41" s="5" t="str">
        <f aca="false">IF(C41="","",IF(H41&gt;G41,"Over","OK"))</f>
        <v/>
      </c>
    </row>
    <row r="42" customFormat="false" ht="15" hidden="false" customHeight="false" outlineLevel="0" collapsed="false">
      <c r="A42" s="2"/>
      <c r="B42" s="2"/>
      <c r="C42" s="2"/>
      <c r="D42" s="3"/>
      <c r="E42" s="4"/>
      <c r="F42" s="5" t="str">
        <f aca="true">IF(D42="","",TODAY()-D42)</f>
        <v/>
      </c>
      <c r="G42" s="5" t="str">
        <f aca="false">IF(C42="","",INDEX('WIP Limits'!$B$2:$B$6,MATCH(C42,'WIP Limits'!$A$2:$A$6,0)))</f>
        <v/>
      </c>
      <c r="H42" s="5" t="str">
        <f aca="false">IF(C42="","",COUNTIF($C$2:$C$42,C42))</f>
        <v/>
      </c>
      <c r="I42" s="5" t="str">
        <f aca="false">IF(C42="","",IF(H42&gt;G42,"Over","OK"))</f>
        <v/>
      </c>
    </row>
    <row r="43" customFormat="false" ht="15" hidden="false" customHeight="false" outlineLevel="0" collapsed="false">
      <c r="E43" s="4"/>
    </row>
    <row r="44" customFormat="false" ht="15" hidden="false" customHeight="false" outlineLevel="0" collapsed="false">
      <c r="E44" s="4"/>
    </row>
    <row r="45" customFormat="false" ht="15" hidden="false" customHeight="false" outlineLevel="0" collapsed="false">
      <c r="A45" s="6" t="s">
        <v>19</v>
      </c>
      <c r="E45" s="4"/>
    </row>
    <row r="46" customFormat="false" ht="15" hidden="false" customHeight="false" outlineLevel="0" collapsed="false">
      <c r="A46" s="7" t="s">
        <v>20</v>
      </c>
      <c r="E46" s="4"/>
    </row>
    <row r="47" customFormat="false" ht="15" hidden="false" customHeight="false" outlineLevel="0" collapsed="false">
      <c r="A47" s="7" t="s">
        <v>21</v>
      </c>
      <c r="E47" s="4"/>
    </row>
    <row r="48" customFormat="false" ht="15" hidden="false" customHeight="false" outlineLevel="0" collapsed="false">
      <c r="A48" s="7" t="s">
        <v>22</v>
      </c>
      <c r="E48" s="4"/>
    </row>
    <row r="49" customFormat="false" ht="15" hidden="false" customHeight="false" outlineLevel="0" collapsed="false">
      <c r="E49" s="4"/>
    </row>
    <row r="50" customFormat="false" ht="15" hidden="false" customHeight="false" outlineLevel="0" collapsed="false">
      <c r="E50" s="4"/>
    </row>
    <row r="51" customFormat="false" ht="15" hidden="false" customHeight="false" outlineLevel="0" collapsed="false">
      <c r="E51" s="4"/>
    </row>
    <row r="52" customFormat="false" ht="15" hidden="false" customHeight="false" outlineLevel="0" collapsed="false">
      <c r="E52" s="4"/>
    </row>
    <row r="53" customFormat="false" ht="15" hidden="false" customHeight="false" outlineLevel="0" collapsed="false">
      <c r="E53" s="4"/>
    </row>
    <row r="54" customFormat="false" ht="15" hidden="false" customHeight="false" outlineLevel="0" collapsed="false">
      <c r="E54" s="4"/>
    </row>
    <row r="55" customFormat="false" ht="15" hidden="false" customHeight="false" outlineLevel="0" collapsed="false">
      <c r="E55" s="4"/>
    </row>
    <row r="56" customFormat="false" ht="15" hidden="false" customHeight="false" outlineLevel="0" collapsed="false">
      <c r="E56" s="4"/>
    </row>
    <row r="57" customFormat="false" ht="15" hidden="false" customHeight="false" outlineLevel="0" collapsed="false">
      <c r="E57" s="4"/>
    </row>
    <row r="58" customFormat="false" ht="15" hidden="false" customHeight="false" outlineLevel="0" collapsed="false">
      <c r="E58" s="4"/>
    </row>
    <row r="59" customFormat="false" ht="15" hidden="false" customHeight="false" outlineLevel="0" collapsed="false">
      <c r="E59" s="4"/>
    </row>
    <row r="60" customFormat="false" ht="15" hidden="false" customHeight="false" outlineLevel="0" collapsed="false">
      <c r="E60" s="4"/>
    </row>
  </sheetData>
  <autoFilter ref="A1:D1"/>
  <dataValidations count="1">
    <dataValidation allowBlank="true" errorStyle="stop" operator="between" showDropDown="false" showErrorMessage="false" showInputMessage="false" sqref="C2:C42" type="list">
      <formula1>"Funnel,Reviewing,Portfolio Backlog,Implementing,Done"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2"/>
    <col collapsed="false" customWidth="true" hidden="false" outlineLevel="0" max="3" min="3" style="0" width="24"/>
    <col collapsed="false" customWidth="true" hidden="false" outlineLevel="0" max="4" min="4" style="0" width="10"/>
  </cols>
  <sheetData>
    <row r="1" customFormat="false" ht="15" hidden="false" customHeight="false" outlineLevel="0" collapsed="false">
      <c r="A1" s="1" t="s">
        <v>2</v>
      </c>
      <c r="B1" s="1" t="s">
        <v>5</v>
      </c>
      <c r="C1" s="1" t="s">
        <v>23</v>
      </c>
      <c r="D1" s="1" t="s">
        <v>7</v>
      </c>
    </row>
    <row r="2" customFormat="false" ht="15" hidden="false" customHeight="false" outlineLevel="0" collapsed="false">
      <c r="A2" s="8" t="s">
        <v>24</v>
      </c>
      <c r="B2" s="2" t="n">
        <v>3</v>
      </c>
      <c r="C2" s="5" t="n">
        <f aca="false">COUNTIF('Portfolio Kanban Board'!$C$2:$C$42,A2)</f>
        <v>0</v>
      </c>
      <c r="D2" s="5" t="str">
        <f aca="false">IF(C2&gt;B2,"Over","OK")</f>
        <v>OK</v>
      </c>
    </row>
    <row r="3" customFormat="false" ht="15" hidden="false" customHeight="false" outlineLevel="0" collapsed="false">
      <c r="A3" s="8" t="s">
        <v>14</v>
      </c>
      <c r="B3" s="2" t="n">
        <v>4</v>
      </c>
      <c r="C3" s="5" t="n">
        <f aca="false">COUNTIF('Portfolio Kanban Board'!$C$2:$C$42,A3)</f>
        <v>1</v>
      </c>
      <c r="D3" s="5" t="str">
        <f aca="false">IF(C3&gt;B3,"Over","OK")</f>
        <v>OK</v>
      </c>
    </row>
    <row r="4" customFormat="false" ht="15" hidden="false" customHeight="false" outlineLevel="0" collapsed="false">
      <c r="A4" s="8" t="s">
        <v>17</v>
      </c>
      <c r="B4" s="2" t="n">
        <v>6</v>
      </c>
      <c r="C4" s="5" t="n">
        <f aca="false">COUNTIF('Portfolio Kanban Board'!$C$2:$C$42,A4)</f>
        <v>1</v>
      </c>
      <c r="D4" s="5" t="str">
        <f aca="false">IF(C4&gt;B4,"Over","OK")</f>
        <v>OK</v>
      </c>
    </row>
    <row r="5" customFormat="false" ht="15" hidden="false" customHeight="false" outlineLevel="0" collapsed="false">
      <c r="A5" s="8" t="s">
        <v>10</v>
      </c>
      <c r="B5" s="2" t="n">
        <v>5</v>
      </c>
      <c r="C5" s="5" t="n">
        <f aca="false">COUNTIF('Portfolio Kanban Board'!$C$2:$C$42,A5)</f>
        <v>1</v>
      </c>
      <c r="D5" s="5" t="str">
        <f aca="false">IF(C5&gt;B5,"Over","OK")</f>
        <v>OK</v>
      </c>
    </row>
    <row r="6" customFormat="false" ht="15" hidden="false" customHeight="false" outlineLevel="0" collapsed="false">
      <c r="A6" s="8" t="s">
        <v>25</v>
      </c>
      <c r="B6" s="2" t="n">
        <v>99</v>
      </c>
      <c r="C6" s="5" t="n">
        <f aca="false">COUNTIF('Portfolio Kanban Board'!$C$2:$C$42,A6)</f>
        <v>0</v>
      </c>
      <c r="D6" s="5" t="str">
        <f aca="false">IF(C6&gt;B6,"Over","OK")</f>
        <v>OK</v>
      </c>
    </row>
    <row r="9" customFormat="false" ht="15" hidden="false" customHeight="false" outlineLevel="0" collapsed="false">
      <c r="A9" s="7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7:B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0"/>
  </cols>
  <sheetData>
    <row r="7" customFormat="false" ht="19.7" hidden="false" customHeight="false" outlineLevel="0" collapsed="false">
      <c r="B7" s="9" t="s">
        <v>27</v>
      </c>
    </row>
    <row r="8" customFormat="false" ht="15" hidden="false" customHeight="false" outlineLevel="0" collapsed="false">
      <c r="B8" s="10" t="s">
        <v>28</v>
      </c>
    </row>
    <row r="9" customFormat="false" ht="15" hidden="false" customHeight="false" outlineLevel="0" collapsed="false">
      <c r="B9" s="11" t="s">
        <v>29</v>
      </c>
    </row>
    <row r="11" customFormat="false" ht="15" hidden="false" customHeight="false" outlineLevel="0" collapsed="false">
      <c r="B11" s="12" t="s">
        <v>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2026-07-30T12:20:21Z</dcterms:created>
  <dc:creator>openpyxl</dc:creator>
  <dc:description/>
  <dc:language>en-US</dc:language>
  <cp:lastModifiedBy/>
  <dcterms:modified xsi:type="dcterms:W3CDTF">2026-07-30T12:20:21Z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