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People &amp; Skills" sheetId="2" state="visible" r:id="rId2"/>
    <sheet name="Team Design" sheetId="3" state="visible" r:id="rId3"/>
    <sheet name="ART Boundary Check" sheetId="4" state="visible" r:id="rId4"/>
    <sheet name="Dependency Matrix" sheetId="5" state="visible" r:id="rId5"/>
    <sheet name="ART Roles" sheetId="6" state="visible" r:id="rId6"/>
    <sheet name="Open Decision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mm/dd/yyyy"/>
  </numFmts>
  <fonts count="11">
    <font>
      <name val="Calibri"/>
      <family val="2"/>
      <color theme="1"/>
      <sz val="11"/>
      <scheme val="minor"/>
    </font>
    <font>
      <name val="Arial"/>
      <b val="1"/>
      <color rgb="000D2849"/>
      <sz val="18"/>
    </font>
    <font>
      <name val="Arial"/>
      <b val="1"/>
      <color rgb="00996220"/>
      <sz val="11"/>
    </font>
    <font>
      <name val="Arial"/>
      <b val="1"/>
      <color rgb="000D2849"/>
      <sz val="12"/>
    </font>
    <font>
      <name val="Arial"/>
      <b val="1"/>
      <color rgb="000D2849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i val="1"/>
      <color rgb="005B6672"/>
      <sz val="9"/>
    </font>
    <font>
      <name val="Arial"/>
      <b val="1"/>
      <color rgb="000D2849"/>
      <sz val="16"/>
    </font>
    <font>
      <name val="Arial"/>
      <i val="1"/>
      <color rgb="005B6672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7F5F1"/>
      </patternFill>
    </fill>
    <fill>
      <patternFill patternType="solid">
        <fgColor rgb="00FFFF00"/>
      </patternFill>
    </fill>
    <fill>
      <patternFill patternType="solid">
        <fgColor rgb="000D2849"/>
      </patternFill>
    </fill>
  </fills>
  <borders count="2">
    <border>
      <left/>
      <right/>
      <top/>
      <bottom/>
      <diagonal/>
    </border>
    <border>
      <left style="thin">
        <color rgb="00CBD1D7"/>
      </left>
      <right style="thin">
        <color rgb="00CBD1D7"/>
      </right>
      <top style="thin">
        <color rgb="00CBD1D7"/>
      </top>
      <bottom style="thin">
        <color rgb="00CBD1D7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5" fillId="0" borderId="0" pivotButton="0" quotePrefix="0" xfId="0"/>
    <xf numFmtId="0" fontId="5" fillId="2" borderId="0" pivotButton="0" quotePrefix="0" xfId="0"/>
    <xf numFmtId="0" fontId="5" fillId="3" borderId="0" pivotButton="0" quotePrefix="0" xfId="0"/>
    <xf numFmtId="0" fontId="4" fillId="0" borderId="0" pivotButton="0" quotePrefix="0" xfId="0"/>
    <xf numFmtId="0" fontId="6" fillId="3" borderId="0" applyAlignment="1" pivotButton="0" quotePrefix="0" xfId="0">
      <alignment horizontal="left"/>
    </xf>
    <xf numFmtId="0" fontId="7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4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164" fontId="5" fillId="2" borderId="1" applyAlignment="1" pivotButton="0" quotePrefix="0" xfId="0">
      <alignment vertical="top" wrapText="1"/>
    </xf>
    <xf numFmtId="9" fontId="5" fillId="2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Arial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D2849"/>
    <outlinePr summaryBelow="1" summaryRight="1"/>
    <pageSetUpPr fitToPage="1"/>
  </sheetPr>
  <dimension ref="A1:B3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5" customWidth="1" min="2" max="2"/>
  </cols>
  <sheetData>
    <row r="1">
      <c r="A1" s="1" t="inlineStr">
        <is>
          <t>SIG ART Organization Worksheet</t>
        </is>
      </c>
    </row>
    <row r="2">
      <c r="A2" s="2" t="inlineStr">
        <is>
          <t>Stephens Insight Group | ART Organization Workshop</t>
        </is>
      </c>
    </row>
    <row r="4">
      <c r="A4" s="3" t="inlineStr">
        <is>
          <t>How this workbook is organized</t>
        </is>
      </c>
    </row>
    <row r="5" ht="30" customHeight="1">
      <c r="A5" s="4" t="inlineStr">
        <is>
          <t>People &amp; Skills</t>
        </is>
      </c>
      <c r="B5" s="5" t="inlineStr">
        <is>
          <t>One row per person in scope. Capture current role, skills, manager, location, and allocation, then assign each person a Proposed ART and Proposed Team during the workshop.</t>
        </is>
      </c>
    </row>
    <row r="6" ht="30" customHeight="1">
      <c r="A6" s="4" t="inlineStr">
        <is>
          <t>Team Design</t>
        </is>
      </c>
      <c r="B6" s="5" t="inlineStr">
        <is>
          <t>One row per proposed Agile Team. Name the team type (Stream-aligned, Complicated Subsystem, Platform, Enabling), its mission, and the systems it owns. Headcount and size checks calculate from People &amp; Skills.</t>
        </is>
      </c>
    </row>
    <row r="7" ht="30" customHeight="1">
      <c r="A7" s="4" t="inlineStr">
        <is>
          <t>ART Boundary Check</t>
        </is>
      </c>
      <c r="B7" s="5" t="inlineStr">
        <is>
          <t>One row per proposed Agile Release Train (ART). Teams, headcount, and the stream-aligned share calculate automatically and are checked against the ART size range in the assumptions below.</t>
        </is>
      </c>
    </row>
    <row r="8" ht="30" customHeight="1">
      <c r="A8" s="4" t="inlineStr">
        <is>
          <t>Dependency Matrix</t>
        </is>
      </c>
      <c r="B8" s="5" t="inlineStr">
        <is>
          <t>One row per cross-team dependency. Record the interaction mode (Collaboration, X-as-a-Service, Facilitating). The sheet flags dependencies that cross ART boundaries.</t>
        </is>
      </c>
    </row>
    <row r="9" ht="30" customHeight="1">
      <c r="A9" s="4" t="inlineStr">
        <is>
          <t>ART Roles</t>
        </is>
      </c>
      <c r="B9" s="5" t="inlineStr">
        <is>
          <t>One row per key ART role for each proposed ART. Status shows Filled or Open based on whether a name is entered.</t>
        </is>
      </c>
    </row>
    <row r="10" ht="30" customHeight="1">
      <c r="A10" s="4" t="inlineStr">
        <is>
          <t>Open Decisions</t>
        </is>
      </c>
      <c r="B10" s="5" t="inlineStr">
        <is>
          <t>Decisions the room could not make (reporting lines, funding, staffing gaps) with an owner, due date, and escalation path.</t>
        </is>
      </c>
    </row>
    <row r="12">
      <c r="A12" s="3" t="inlineStr">
        <is>
          <t>Editing guide</t>
        </is>
      </c>
    </row>
    <row r="13">
      <c r="A13" s="6" t="inlineStr">
        <is>
          <t>Blue text</t>
        </is>
      </c>
      <c r="B13" s="7" t="inlineStr">
        <is>
          <t>Cells you fill in (inputs).</t>
        </is>
      </c>
    </row>
    <row r="14">
      <c r="A14" s="8" t="inlineStr">
        <is>
          <t>Black text on shaded fill</t>
        </is>
      </c>
      <c r="B14" s="7" t="inlineStr">
        <is>
          <t>Formulas. Do not overwrite; they recalculate automatically.</t>
        </is>
      </c>
    </row>
    <row r="15">
      <c r="A15" s="9" t="inlineStr">
        <is>
          <t>Yellow fill</t>
        </is>
      </c>
      <c r="B15" s="7" t="inlineStr">
        <is>
          <t>Key assumptions to confirm before the session.</t>
        </is>
      </c>
    </row>
    <row r="17">
      <c r="A17" s="3" t="inlineStr">
        <is>
          <t>Key assumptions</t>
        </is>
      </c>
    </row>
    <row r="18">
      <c r="A18" s="10" t="inlineStr">
        <is>
          <t>Minimum ART headcount</t>
        </is>
      </c>
      <c r="B18" s="11" t="n">
        <v>50</v>
      </c>
    </row>
    <row r="19" ht="26" customHeight="1">
      <c r="B19" s="12" t="inlineStr">
        <is>
          <t>Source: Scaled Agile Framework, Agile Release Train article ("ARTs are generally made up of 50-125 people"). https://framework.scaledagile.com/agile-release-train/</t>
        </is>
      </c>
    </row>
    <row r="20">
      <c r="A20" s="10" t="inlineStr">
        <is>
          <t>Maximum ART headcount</t>
        </is>
      </c>
      <c r="B20" s="11" t="n">
        <v>125</v>
      </c>
    </row>
    <row r="21" ht="26" customHeight="1">
      <c r="B21" s="12" t="inlineStr">
        <is>
          <t>Source: Scaled Agile Framework, Agile Release Train article (same reference as above).</t>
        </is>
      </c>
    </row>
    <row r="22">
      <c r="A22" s="10" t="inlineStr">
        <is>
          <t>Maximum Agile Team size</t>
        </is>
      </c>
      <c r="B22" s="11" t="n">
        <v>10</v>
      </c>
    </row>
    <row r="23" ht="26" customHeight="1">
      <c r="B23" s="12" t="inlineStr">
        <is>
          <t>Source: Scaled Agile Framework, Agile Teams article ("typically ten or fewer individuals"). https://framework.scaledagile.com/agile-teams/</t>
        </is>
      </c>
    </row>
    <row r="25">
      <c r="A25" s="3" t="inlineStr">
        <is>
          <t>Team types (Team Topologies)</t>
        </is>
      </c>
    </row>
    <row r="26">
      <c r="A26" s="10" t="inlineStr">
        <is>
          <t>Stream-aligned</t>
        </is>
      </c>
      <c r="B26" s="5" t="inlineStr">
        <is>
          <t>Aligned to a flow of work from a segment of the business domain; delivers value directly.</t>
        </is>
      </c>
    </row>
    <row r="27">
      <c r="A27" s="10" t="inlineStr">
        <is>
          <t>Enabling</t>
        </is>
      </c>
      <c r="B27" s="5" t="inlineStr">
        <is>
          <t>Helps a stream-aligned team overcome obstacles and builds missing capabilities, then moves on.</t>
        </is>
      </c>
    </row>
    <row r="28">
      <c r="A28" s="10" t="inlineStr">
        <is>
          <t>Complicated Subsystem</t>
        </is>
      </c>
      <c r="B28" s="5" t="inlineStr">
        <is>
          <t>Owns a component that needs deep specialist knowledge.</t>
        </is>
      </c>
    </row>
    <row r="29">
      <c r="A29" s="10" t="inlineStr">
        <is>
          <t>Platform</t>
        </is>
      </c>
      <c r="B29" s="5" t="inlineStr">
        <is>
          <t>Provides internal services that accelerate stream-aligned teams.</t>
        </is>
      </c>
    </row>
    <row r="30">
      <c r="B30" s="13" t="inlineStr">
        <is>
          <t>Source: Team Topologies, Key Concepts. https://teamtopologies.com/key-concepts</t>
        </is>
      </c>
    </row>
    <row r="32">
      <c r="A32" s="10" t="inlineStr">
        <is>
          <t>Example rows</t>
        </is>
      </c>
      <c r="B32" s="5" t="inlineStr">
        <is>
          <t>Each tab includes example rows (fictional names and teams) to show the expected format. Replace or delete them before your session.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F6C882"/>
    <outlinePr summaryBelow="1" summaryRight="1"/>
    <pageSetUpPr fitToPage="1"/>
  </sheetPr>
  <dimension ref="A1:J6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18" customWidth="1" min="3" max="3"/>
    <col width="18" customWidth="1" min="4" max="4"/>
    <col width="20" customWidth="1" min="5" max="5"/>
    <col width="20" customWidth="1" min="6" max="6"/>
    <col width="13" customWidth="1" min="7" max="7"/>
    <col width="20" customWidth="1" min="8" max="8"/>
    <col width="22" customWidth="1" min="9" max="9"/>
    <col width="30" customWidth="1" min="10" max="10"/>
  </cols>
  <sheetData>
    <row r="1">
      <c r="A1" s="14" t="inlineStr">
        <is>
          <t>People &amp; Skills Inventory</t>
        </is>
      </c>
    </row>
    <row r="2" ht="30" customHeight="1">
      <c r="A2" s="15" t="inlineStr">
        <is>
          <t>One row per person in scope. Fill in columns A-G before the workshop; assign Proposed ART and Proposed Team (H-I) during the Inventory and Team Design steps.</t>
        </is>
      </c>
    </row>
    <row r="4" ht="32" customHeight="1">
      <c r="A4" s="16" t="inlineStr">
        <is>
          <t>Name</t>
        </is>
      </c>
      <c r="B4" s="16" t="inlineStr">
        <is>
          <t>Current Role</t>
        </is>
      </c>
      <c r="C4" s="16" t="inlineStr">
        <is>
          <t>Primary Skill</t>
        </is>
      </c>
      <c r="D4" s="16" t="inlineStr">
        <is>
          <t>Secondary Skill</t>
        </is>
      </c>
      <c r="E4" s="16" t="inlineStr">
        <is>
          <t>Current Manager</t>
        </is>
      </c>
      <c r="F4" s="16" t="inlineStr">
        <is>
          <t>Location / Time Zone</t>
        </is>
      </c>
      <c r="G4" s="16" t="inlineStr">
        <is>
          <t>Allocation %</t>
        </is>
      </c>
      <c r="H4" s="16" t="inlineStr">
        <is>
          <t>Proposed ART</t>
        </is>
      </c>
      <c r="I4" s="16" t="inlineStr">
        <is>
          <t>Proposed Team</t>
        </is>
      </c>
      <c r="J4" s="16" t="inlineStr">
        <is>
          <t>Notes</t>
        </is>
      </c>
    </row>
    <row r="5">
      <c r="A5" s="17" t="inlineStr">
        <is>
          <t>Alex Rivera</t>
        </is>
      </c>
      <c r="B5" s="17" t="inlineStr">
        <is>
          <t>Developer</t>
        </is>
      </c>
      <c r="C5" s="17" t="inlineStr">
        <is>
          <t>Java</t>
        </is>
      </c>
      <c r="D5" s="17" t="inlineStr">
        <is>
          <t>API design</t>
        </is>
      </c>
      <c r="E5" s="17" t="inlineStr">
        <is>
          <t>J. Morgan</t>
        </is>
      </c>
      <c r="F5" s="17" t="inlineStr">
        <is>
          <t>Grand Rapids / ET</t>
        </is>
      </c>
      <c r="G5" s="18" t="n">
        <v>1</v>
      </c>
      <c r="H5" s="17" t="inlineStr">
        <is>
          <t>Order-to-Cash ART</t>
        </is>
      </c>
      <c r="I5" s="17" t="inlineStr">
        <is>
          <t>Team Falcon</t>
        </is>
      </c>
      <c r="J5" s="17" t="inlineStr"/>
    </row>
    <row r="6">
      <c r="A6" s="17" t="inlineStr">
        <is>
          <t>Jamie Chen</t>
        </is>
      </c>
      <c r="B6" s="17" t="inlineStr">
        <is>
          <t>Developer</t>
        </is>
      </c>
      <c r="C6" s="17" t="inlineStr">
        <is>
          <t>React</t>
        </is>
      </c>
      <c r="D6" s="17" t="inlineStr">
        <is>
          <t>Accessibility</t>
        </is>
      </c>
      <c r="E6" s="17" t="inlineStr">
        <is>
          <t>J. Morgan</t>
        </is>
      </c>
      <c r="F6" s="17" t="inlineStr">
        <is>
          <t>Chicago / CT</t>
        </is>
      </c>
      <c r="G6" s="18" t="n">
        <v>1</v>
      </c>
      <c r="H6" s="17" t="inlineStr">
        <is>
          <t>Order-to-Cash ART</t>
        </is>
      </c>
      <c r="I6" s="17" t="inlineStr">
        <is>
          <t>Team Falcon</t>
        </is>
      </c>
      <c r="J6" s="17" t="inlineStr"/>
    </row>
    <row r="7">
      <c r="A7" s="17" t="inlineStr">
        <is>
          <t>Morgan Lee</t>
        </is>
      </c>
      <c r="B7" s="17" t="inlineStr">
        <is>
          <t>QA Engineer</t>
        </is>
      </c>
      <c r="C7" s="17" t="inlineStr">
        <is>
          <t>Test automation</t>
        </is>
      </c>
      <c r="D7" s="17" t="inlineStr">
        <is>
          <t>Performance testing</t>
        </is>
      </c>
      <c r="E7" s="17" t="inlineStr">
        <is>
          <t>R. Patel</t>
        </is>
      </c>
      <c r="F7" s="17" t="inlineStr">
        <is>
          <t>Grand Rapids / ET</t>
        </is>
      </c>
      <c r="G7" s="18" t="n">
        <v>1</v>
      </c>
      <c r="H7" s="17" t="inlineStr">
        <is>
          <t>Order-to-Cash ART</t>
        </is>
      </c>
      <c r="I7" s="17" t="inlineStr">
        <is>
          <t>Team Falcon</t>
        </is>
      </c>
      <c r="J7" s="17" t="inlineStr"/>
    </row>
    <row r="8">
      <c r="A8" s="17" t="inlineStr">
        <is>
          <t>Taylor Brooks</t>
        </is>
      </c>
      <c r="B8" s="17" t="inlineStr">
        <is>
          <t>Developer</t>
        </is>
      </c>
      <c r="C8" s="17" t="inlineStr">
        <is>
          <t>Python</t>
        </is>
      </c>
      <c r="D8" s="17" t="inlineStr">
        <is>
          <t>Data pipelines</t>
        </is>
      </c>
      <c r="E8" s="17" t="inlineStr">
        <is>
          <t>R. Patel</t>
        </is>
      </c>
      <c r="F8" s="17" t="inlineStr">
        <is>
          <t>Detroit / ET</t>
        </is>
      </c>
      <c r="G8" s="18" t="n">
        <v>1</v>
      </c>
      <c r="H8" s="17" t="inlineStr">
        <is>
          <t>Order-to-Cash ART</t>
        </is>
      </c>
      <c r="I8" s="17" t="inlineStr">
        <is>
          <t>Team Osprey</t>
        </is>
      </c>
      <c r="J8" s="17" t="inlineStr"/>
    </row>
    <row r="9">
      <c r="A9" s="17" t="inlineStr">
        <is>
          <t>Sam Patel</t>
        </is>
      </c>
      <c r="B9" s="17" t="inlineStr">
        <is>
          <t>Business Analyst</t>
        </is>
      </c>
      <c r="C9" s="17" t="inlineStr">
        <is>
          <t>Requirements</t>
        </is>
      </c>
      <c r="D9" s="17" t="inlineStr">
        <is>
          <t>Process mapping</t>
        </is>
      </c>
      <c r="E9" s="17" t="inlineStr">
        <is>
          <t>L. Owens</t>
        </is>
      </c>
      <c r="F9" s="17" t="inlineStr">
        <is>
          <t>Remote / PT</t>
        </is>
      </c>
      <c r="G9" s="18" t="n">
        <v>0.5</v>
      </c>
      <c r="H9" s="17" t="inlineStr">
        <is>
          <t>Order-to-Cash ART</t>
        </is>
      </c>
      <c r="I9" s="17" t="inlineStr">
        <is>
          <t>Team Osprey</t>
        </is>
      </c>
      <c r="J9" s="17" t="inlineStr">
        <is>
          <t>Split with finance reporting</t>
        </is>
      </c>
    </row>
    <row r="10">
      <c r="A10" s="17" t="inlineStr">
        <is>
          <t>Riley Nguyen</t>
        </is>
      </c>
      <c r="B10" s="17" t="inlineStr">
        <is>
          <t>Platform Engineer</t>
        </is>
      </c>
      <c r="C10" s="17" t="inlineStr">
        <is>
          <t>Cloud infrastructure</t>
        </is>
      </c>
      <c r="D10" s="17" t="inlineStr">
        <is>
          <t>CI/CD</t>
        </is>
      </c>
      <c r="E10" s="17" t="inlineStr">
        <is>
          <t>D. Shaw</t>
        </is>
      </c>
      <c r="F10" s="17" t="inlineStr">
        <is>
          <t>Grand Rapids / ET</t>
        </is>
      </c>
      <c r="G10" s="18" t="n">
        <v>1</v>
      </c>
      <c r="H10" s="17" t="inlineStr">
        <is>
          <t>Order-to-Cash ART</t>
        </is>
      </c>
      <c r="I10" s="17" t="inlineStr">
        <is>
          <t>Platform Team Kestrel</t>
        </is>
      </c>
      <c r="J10" s="17" t="inlineStr"/>
    </row>
    <row r="11">
      <c r="A11" s="17" t="inlineStr">
        <is>
          <t>Jordan Ellis</t>
        </is>
      </c>
      <c r="B11" s="17" t="inlineStr">
        <is>
          <t>Data Scientist</t>
        </is>
      </c>
      <c r="C11" s="17" t="inlineStr">
        <is>
          <t>Pricing models</t>
        </is>
      </c>
      <c r="D11" s="17" t="inlineStr">
        <is>
          <t>Statistics</t>
        </is>
      </c>
      <c r="E11" s="17" t="inlineStr">
        <is>
          <t>D. Shaw</t>
        </is>
      </c>
      <c r="F11" s="17" t="inlineStr">
        <is>
          <t>Remote / CT</t>
        </is>
      </c>
      <c r="G11" s="18" t="n">
        <v>1</v>
      </c>
      <c r="H11" s="17" t="inlineStr">
        <is>
          <t>Order-to-Cash ART</t>
        </is>
      </c>
      <c r="I11" s="17" t="inlineStr">
        <is>
          <t>Pricing Engine Team</t>
        </is>
      </c>
      <c r="J11" s="17" t="inlineStr"/>
    </row>
    <row r="12">
      <c r="A12" s="17" t="n"/>
      <c r="B12" s="17" t="n"/>
      <c r="C12" s="17" t="n"/>
      <c r="D12" s="17" t="n"/>
      <c r="E12" s="17" t="n"/>
      <c r="F12" s="17" t="n"/>
      <c r="G12" s="18" t="n"/>
      <c r="H12" s="17" t="n"/>
      <c r="I12" s="17" t="n"/>
      <c r="J12" s="17" t="n"/>
    </row>
    <row r="13">
      <c r="A13" s="17" t="n"/>
      <c r="B13" s="17" t="n"/>
      <c r="C13" s="17" t="n"/>
      <c r="D13" s="17" t="n"/>
      <c r="E13" s="17" t="n"/>
      <c r="F13" s="17" t="n"/>
      <c r="G13" s="18" t="n"/>
      <c r="H13" s="17" t="n"/>
      <c r="I13" s="17" t="n"/>
      <c r="J13" s="17" t="n"/>
    </row>
    <row r="14">
      <c r="A14" s="17" t="n"/>
      <c r="B14" s="17" t="n"/>
      <c r="C14" s="17" t="n"/>
      <c r="D14" s="17" t="n"/>
      <c r="E14" s="17" t="n"/>
      <c r="F14" s="17" t="n"/>
      <c r="G14" s="18" t="n"/>
      <c r="H14" s="17" t="n"/>
      <c r="I14" s="17" t="n"/>
      <c r="J14" s="17" t="n"/>
    </row>
    <row r="15">
      <c r="A15" s="17" t="n"/>
      <c r="B15" s="17" t="n"/>
      <c r="C15" s="17" t="n"/>
      <c r="D15" s="17" t="n"/>
      <c r="E15" s="17" t="n"/>
      <c r="F15" s="17" t="n"/>
      <c r="G15" s="18" t="n"/>
      <c r="H15" s="17" t="n"/>
      <c r="I15" s="17" t="n"/>
      <c r="J15" s="17" t="n"/>
    </row>
    <row r="16">
      <c r="A16" s="17" t="n"/>
      <c r="B16" s="17" t="n"/>
      <c r="C16" s="17" t="n"/>
      <c r="D16" s="17" t="n"/>
      <c r="E16" s="17" t="n"/>
      <c r="F16" s="17" t="n"/>
      <c r="G16" s="18" t="n"/>
      <c r="H16" s="17" t="n"/>
      <c r="I16" s="17" t="n"/>
      <c r="J16" s="17" t="n"/>
    </row>
    <row r="17">
      <c r="A17" s="17" t="n"/>
      <c r="B17" s="17" t="n"/>
      <c r="C17" s="17" t="n"/>
      <c r="D17" s="17" t="n"/>
      <c r="E17" s="17" t="n"/>
      <c r="F17" s="17" t="n"/>
      <c r="G17" s="18" t="n"/>
      <c r="H17" s="17" t="n"/>
      <c r="I17" s="17" t="n"/>
      <c r="J17" s="17" t="n"/>
    </row>
    <row r="18">
      <c r="A18" s="17" t="n"/>
      <c r="B18" s="17" t="n"/>
      <c r="C18" s="17" t="n"/>
      <c r="D18" s="17" t="n"/>
      <c r="E18" s="17" t="n"/>
      <c r="F18" s="17" t="n"/>
      <c r="G18" s="18" t="n"/>
      <c r="H18" s="17" t="n"/>
      <c r="I18" s="17" t="n"/>
      <c r="J18" s="17" t="n"/>
    </row>
    <row r="19">
      <c r="A19" s="17" t="n"/>
      <c r="B19" s="17" t="n"/>
      <c r="C19" s="17" t="n"/>
      <c r="D19" s="17" t="n"/>
      <c r="E19" s="17" t="n"/>
      <c r="F19" s="17" t="n"/>
      <c r="G19" s="18" t="n"/>
      <c r="H19" s="17" t="n"/>
      <c r="I19" s="17" t="n"/>
      <c r="J19" s="17" t="n"/>
    </row>
    <row r="20">
      <c r="A20" s="17" t="n"/>
      <c r="B20" s="17" t="n"/>
      <c r="C20" s="17" t="n"/>
      <c r="D20" s="17" t="n"/>
      <c r="E20" s="17" t="n"/>
      <c r="F20" s="17" t="n"/>
      <c r="G20" s="18" t="n"/>
      <c r="H20" s="17" t="n"/>
      <c r="I20" s="17" t="n"/>
      <c r="J20" s="17" t="n"/>
    </row>
    <row r="21">
      <c r="A21" s="17" t="n"/>
      <c r="B21" s="17" t="n"/>
      <c r="C21" s="17" t="n"/>
      <c r="D21" s="17" t="n"/>
      <c r="E21" s="17" t="n"/>
      <c r="F21" s="17" t="n"/>
      <c r="G21" s="18" t="n"/>
      <c r="H21" s="17" t="n"/>
      <c r="I21" s="17" t="n"/>
      <c r="J21" s="17" t="n"/>
    </row>
    <row r="22">
      <c r="A22" s="17" t="n"/>
      <c r="B22" s="17" t="n"/>
      <c r="C22" s="17" t="n"/>
      <c r="D22" s="17" t="n"/>
      <c r="E22" s="17" t="n"/>
      <c r="F22" s="17" t="n"/>
      <c r="G22" s="18" t="n"/>
      <c r="H22" s="17" t="n"/>
      <c r="I22" s="17" t="n"/>
      <c r="J22" s="17" t="n"/>
    </row>
    <row r="23">
      <c r="A23" s="17" t="n"/>
      <c r="B23" s="17" t="n"/>
      <c r="C23" s="17" t="n"/>
      <c r="D23" s="17" t="n"/>
      <c r="E23" s="17" t="n"/>
      <c r="F23" s="17" t="n"/>
      <c r="G23" s="18" t="n"/>
      <c r="H23" s="17" t="n"/>
      <c r="I23" s="17" t="n"/>
      <c r="J23" s="17" t="n"/>
    </row>
    <row r="24">
      <c r="A24" s="17" t="n"/>
      <c r="B24" s="17" t="n"/>
      <c r="C24" s="17" t="n"/>
      <c r="D24" s="17" t="n"/>
      <c r="E24" s="17" t="n"/>
      <c r="F24" s="17" t="n"/>
      <c r="G24" s="18" t="n"/>
      <c r="H24" s="17" t="n"/>
      <c r="I24" s="17" t="n"/>
      <c r="J24" s="17" t="n"/>
    </row>
    <row r="25">
      <c r="A25" s="17" t="n"/>
      <c r="B25" s="17" t="n"/>
      <c r="C25" s="17" t="n"/>
      <c r="D25" s="17" t="n"/>
      <c r="E25" s="17" t="n"/>
      <c r="F25" s="17" t="n"/>
      <c r="G25" s="18" t="n"/>
      <c r="H25" s="17" t="n"/>
      <c r="I25" s="17" t="n"/>
      <c r="J25" s="17" t="n"/>
    </row>
    <row r="26">
      <c r="A26" s="17" t="n"/>
      <c r="B26" s="17" t="n"/>
      <c r="C26" s="17" t="n"/>
      <c r="D26" s="17" t="n"/>
      <c r="E26" s="17" t="n"/>
      <c r="F26" s="17" t="n"/>
      <c r="G26" s="18" t="n"/>
      <c r="H26" s="17" t="n"/>
      <c r="I26" s="17" t="n"/>
      <c r="J26" s="17" t="n"/>
    </row>
    <row r="27">
      <c r="A27" s="17" t="n"/>
      <c r="B27" s="17" t="n"/>
      <c r="C27" s="17" t="n"/>
      <c r="D27" s="17" t="n"/>
      <c r="E27" s="17" t="n"/>
      <c r="F27" s="17" t="n"/>
      <c r="G27" s="18" t="n"/>
      <c r="H27" s="17" t="n"/>
      <c r="I27" s="17" t="n"/>
      <c r="J27" s="17" t="n"/>
    </row>
    <row r="28">
      <c r="A28" s="17" t="n"/>
      <c r="B28" s="17" t="n"/>
      <c r="C28" s="17" t="n"/>
      <c r="D28" s="17" t="n"/>
      <c r="E28" s="17" t="n"/>
      <c r="F28" s="17" t="n"/>
      <c r="G28" s="18" t="n"/>
      <c r="H28" s="17" t="n"/>
      <c r="I28" s="17" t="n"/>
      <c r="J28" s="17" t="n"/>
    </row>
    <row r="29">
      <c r="A29" s="17" t="n"/>
      <c r="B29" s="17" t="n"/>
      <c r="C29" s="17" t="n"/>
      <c r="D29" s="17" t="n"/>
      <c r="E29" s="17" t="n"/>
      <c r="F29" s="17" t="n"/>
      <c r="G29" s="18" t="n"/>
      <c r="H29" s="17" t="n"/>
      <c r="I29" s="17" t="n"/>
      <c r="J29" s="17" t="n"/>
    </row>
    <row r="30">
      <c r="A30" s="17" t="n"/>
      <c r="B30" s="17" t="n"/>
      <c r="C30" s="17" t="n"/>
      <c r="D30" s="17" t="n"/>
      <c r="E30" s="17" t="n"/>
      <c r="F30" s="17" t="n"/>
      <c r="G30" s="18" t="n"/>
      <c r="H30" s="17" t="n"/>
      <c r="I30" s="17" t="n"/>
      <c r="J30" s="17" t="n"/>
    </row>
    <row r="31">
      <c r="A31" s="17" t="n"/>
      <c r="B31" s="17" t="n"/>
      <c r="C31" s="17" t="n"/>
      <c r="D31" s="17" t="n"/>
      <c r="E31" s="17" t="n"/>
      <c r="F31" s="17" t="n"/>
      <c r="G31" s="18" t="n"/>
      <c r="H31" s="17" t="n"/>
      <c r="I31" s="17" t="n"/>
      <c r="J31" s="17" t="n"/>
    </row>
    <row r="32">
      <c r="A32" s="17" t="n"/>
      <c r="B32" s="17" t="n"/>
      <c r="C32" s="17" t="n"/>
      <c r="D32" s="17" t="n"/>
      <c r="E32" s="17" t="n"/>
      <c r="F32" s="17" t="n"/>
      <c r="G32" s="18" t="n"/>
      <c r="H32" s="17" t="n"/>
      <c r="I32" s="17" t="n"/>
      <c r="J32" s="17" t="n"/>
    </row>
    <row r="33">
      <c r="A33" s="17" t="n"/>
      <c r="B33" s="17" t="n"/>
      <c r="C33" s="17" t="n"/>
      <c r="D33" s="17" t="n"/>
      <c r="E33" s="17" t="n"/>
      <c r="F33" s="17" t="n"/>
      <c r="G33" s="18" t="n"/>
      <c r="H33" s="17" t="n"/>
      <c r="I33" s="17" t="n"/>
      <c r="J33" s="17" t="n"/>
    </row>
    <row r="34">
      <c r="A34" s="17" t="n"/>
      <c r="B34" s="17" t="n"/>
      <c r="C34" s="17" t="n"/>
      <c r="D34" s="17" t="n"/>
      <c r="E34" s="17" t="n"/>
      <c r="F34" s="17" t="n"/>
      <c r="G34" s="18" t="n"/>
      <c r="H34" s="17" t="n"/>
      <c r="I34" s="17" t="n"/>
      <c r="J34" s="17" t="n"/>
    </row>
    <row r="35">
      <c r="A35" s="17" t="n"/>
      <c r="B35" s="17" t="n"/>
      <c r="C35" s="17" t="n"/>
      <c r="D35" s="17" t="n"/>
      <c r="E35" s="17" t="n"/>
      <c r="F35" s="17" t="n"/>
      <c r="G35" s="18" t="n"/>
      <c r="H35" s="17" t="n"/>
      <c r="I35" s="17" t="n"/>
      <c r="J35" s="17" t="n"/>
    </row>
    <row r="36">
      <c r="A36" s="17" t="n"/>
      <c r="B36" s="17" t="n"/>
      <c r="C36" s="17" t="n"/>
      <c r="D36" s="17" t="n"/>
      <c r="E36" s="17" t="n"/>
      <c r="F36" s="17" t="n"/>
      <c r="G36" s="18" t="n"/>
      <c r="H36" s="17" t="n"/>
      <c r="I36" s="17" t="n"/>
      <c r="J36" s="17" t="n"/>
    </row>
    <row r="37">
      <c r="A37" s="17" t="n"/>
      <c r="B37" s="17" t="n"/>
      <c r="C37" s="17" t="n"/>
      <c r="D37" s="17" t="n"/>
      <c r="E37" s="17" t="n"/>
      <c r="F37" s="17" t="n"/>
      <c r="G37" s="18" t="n"/>
      <c r="H37" s="17" t="n"/>
      <c r="I37" s="17" t="n"/>
      <c r="J37" s="17" t="n"/>
    </row>
    <row r="38">
      <c r="A38" s="17" t="n"/>
      <c r="B38" s="17" t="n"/>
      <c r="C38" s="17" t="n"/>
      <c r="D38" s="17" t="n"/>
      <c r="E38" s="17" t="n"/>
      <c r="F38" s="17" t="n"/>
      <c r="G38" s="18" t="n"/>
      <c r="H38" s="17" t="n"/>
      <c r="I38" s="17" t="n"/>
      <c r="J38" s="17" t="n"/>
    </row>
    <row r="39">
      <c r="A39" s="17" t="n"/>
      <c r="B39" s="17" t="n"/>
      <c r="C39" s="17" t="n"/>
      <c r="D39" s="17" t="n"/>
      <c r="E39" s="17" t="n"/>
      <c r="F39" s="17" t="n"/>
      <c r="G39" s="18" t="n"/>
      <c r="H39" s="17" t="n"/>
      <c r="I39" s="17" t="n"/>
      <c r="J39" s="17" t="n"/>
    </row>
    <row r="40">
      <c r="A40" s="17" t="n"/>
      <c r="B40" s="17" t="n"/>
      <c r="C40" s="17" t="n"/>
      <c r="D40" s="17" t="n"/>
      <c r="E40" s="17" t="n"/>
      <c r="F40" s="17" t="n"/>
      <c r="G40" s="18" t="n"/>
      <c r="H40" s="17" t="n"/>
      <c r="I40" s="17" t="n"/>
      <c r="J40" s="17" t="n"/>
    </row>
    <row r="41">
      <c r="A41" s="17" t="n"/>
      <c r="B41" s="17" t="n"/>
      <c r="C41" s="17" t="n"/>
      <c r="D41" s="17" t="n"/>
      <c r="E41" s="17" t="n"/>
      <c r="F41" s="17" t="n"/>
      <c r="G41" s="18" t="n"/>
      <c r="H41" s="17" t="n"/>
      <c r="I41" s="17" t="n"/>
      <c r="J41" s="17" t="n"/>
    </row>
    <row r="42">
      <c r="A42" s="17" t="n"/>
      <c r="B42" s="17" t="n"/>
      <c r="C42" s="17" t="n"/>
      <c r="D42" s="17" t="n"/>
      <c r="E42" s="17" t="n"/>
      <c r="F42" s="17" t="n"/>
      <c r="G42" s="18" t="n"/>
      <c r="H42" s="17" t="n"/>
      <c r="I42" s="17" t="n"/>
      <c r="J42" s="17" t="n"/>
    </row>
    <row r="43">
      <c r="A43" s="17" t="n"/>
      <c r="B43" s="17" t="n"/>
      <c r="C43" s="17" t="n"/>
      <c r="D43" s="17" t="n"/>
      <c r="E43" s="17" t="n"/>
      <c r="F43" s="17" t="n"/>
      <c r="G43" s="18" t="n"/>
      <c r="H43" s="17" t="n"/>
      <c r="I43" s="17" t="n"/>
      <c r="J43" s="17" t="n"/>
    </row>
    <row r="44">
      <c r="A44" s="17" t="n"/>
      <c r="B44" s="17" t="n"/>
      <c r="C44" s="17" t="n"/>
      <c r="D44" s="17" t="n"/>
      <c r="E44" s="17" t="n"/>
      <c r="F44" s="17" t="n"/>
      <c r="G44" s="18" t="n"/>
      <c r="H44" s="17" t="n"/>
      <c r="I44" s="17" t="n"/>
      <c r="J44" s="17" t="n"/>
    </row>
    <row r="45">
      <c r="A45" s="17" t="n"/>
      <c r="B45" s="17" t="n"/>
      <c r="C45" s="17" t="n"/>
      <c r="D45" s="17" t="n"/>
      <c r="E45" s="17" t="n"/>
      <c r="F45" s="17" t="n"/>
      <c r="G45" s="18" t="n"/>
      <c r="H45" s="17" t="n"/>
      <c r="I45" s="17" t="n"/>
      <c r="J45" s="17" t="n"/>
    </row>
    <row r="46">
      <c r="A46" s="17" t="n"/>
      <c r="B46" s="17" t="n"/>
      <c r="C46" s="17" t="n"/>
      <c r="D46" s="17" t="n"/>
      <c r="E46" s="17" t="n"/>
      <c r="F46" s="17" t="n"/>
      <c r="G46" s="18" t="n"/>
      <c r="H46" s="17" t="n"/>
      <c r="I46" s="17" t="n"/>
      <c r="J46" s="17" t="n"/>
    </row>
    <row r="47">
      <c r="A47" s="17" t="n"/>
      <c r="B47" s="17" t="n"/>
      <c r="C47" s="17" t="n"/>
      <c r="D47" s="17" t="n"/>
      <c r="E47" s="17" t="n"/>
      <c r="F47" s="17" t="n"/>
      <c r="G47" s="18" t="n"/>
      <c r="H47" s="17" t="n"/>
      <c r="I47" s="17" t="n"/>
      <c r="J47" s="17" t="n"/>
    </row>
    <row r="48">
      <c r="A48" s="17" t="n"/>
      <c r="B48" s="17" t="n"/>
      <c r="C48" s="17" t="n"/>
      <c r="D48" s="17" t="n"/>
      <c r="E48" s="17" t="n"/>
      <c r="F48" s="17" t="n"/>
      <c r="G48" s="18" t="n"/>
      <c r="H48" s="17" t="n"/>
      <c r="I48" s="17" t="n"/>
      <c r="J48" s="17" t="n"/>
    </row>
    <row r="49">
      <c r="A49" s="17" t="n"/>
      <c r="B49" s="17" t="n"/>
      <c r="C49" s="17" t="n"/>
      <c r="D49" s="17" t="n"/>
      <c r="E49" s="17" t="n"/>
      <c r="F49" s="17" t="n"/>
      <c r="G49" s="18" t="n"/>
      <c r="H49" s="17" t="n"/>
      <c r="I49" s="17" t="n"/>
      <c r="J49" s="17" t="n"/>
    </row>
    <row r="50">
      <c r="A50" s="17" t="n"/>
      <c r="B50" s="17" t="n"/>
      <c r="C50" s="17" t="n"/>
      <c r="D50" s="17" t="n"/>
      <c r="E50" s="17" t="n"/>
      <c r="F50" s="17" t="n"/>
      <c r="G50" s="18" t="n"/>
      <c r="H50" s="17" t="n"/>
      <c r="I50" s="17" t="n"/>
      <c r="J50" s="17" t="n"/>
    </row>
    <row r="51">
      <c r="A51" s="17" t="n"/>
      <c r="B51" s="17" t="n"/>
      <c r="C51" s="17" t="n"/>
      <c r="D51" s="17" t="n"/>
      <c r="E51" s="17" t="n"/>
      <c r="F51" s="17" t="n"/>
      <c r="G51" s="18" t="n"/>
      <c r="H51" s="17" t="n"/>
      <c r="I51" s="17" t="n"/>
      <c r="J51" s="17" t="n"/>
    </row>
    <row r="52">
      <c r="A52" s="17" t="n"/>
      <c r="B52" s="17" t="n"/>
      <c r="C52" s="17" t="n"/>
      <c r="D52" s="17" t="n"/>
      <c r="E52" s="17" t="n"/>
      <c r="F52" s="17" t="n"/>
      <c r="G52" s="18" t="n"/>
      <c r="H52" s="17" t="n"/>
      <c r="I52" s="17" t="n"/>
      <c r="J52" s="17" t="n"/>
    </row>
    <row r="53">
      <c r="A53" s="17" t="n"/>
      <c r="B53" s="17" t="n"/>
      <c r="C53" s="17" t="n"/>
      <c r="D53" s="17" t="n"/>
      <c r="E53" s="17" t="n"/>
      <c r="F53" s="17" t="n"/>
      <c r="G53" s="18" t="n"/>
      <c r="H53" s="17" t="n"/>
      <c r="I53" s="17" t="n"/>
      <c r="J53" s="17" t="n"/>
    </row>
    <row r="54">
      <c r="A54" s="17" t="n"/>
      <c r="B54" s="17" t="n"/>
      <c r="C54" s="17" t="n"/>
      <c r="D54" s="17" t="n"/>
      <c r="E54" s="17" t="n"/>
      <c r="F54" s="17" t="n"/>
      <c r="G54" s="18" t="n"/>
      <c r="H54" s="17" t="n"/>
      <c r="I54" s="17" t="n"/>
      <c r="J54" s="17" t="n"/>
    </row>
    <row r="55">
      <c r="A55" s="17" t="n"/>
      <c r="B55" s="17" t="n"/>
      <c r="C55" s="17" t="n"/>
      <c r="D55" s="17" t="n"/>
      <c r="E55" s="17" t="n"/>
      <c r="F55" s="17" t="n"/>
      <c r="G55" s="18" t="n"/>
      <c r="H55" s="17" t="n"/>
      <c r="I55" s="17" t="n"/>
      <c r="J55" s="17" t="n"/>
    </row>
    <row r="56">
      <c r="A56" s="17" t="n"/>
      <c r="B56" s="17" t="n"/>
      <c r="C56" s="17" t="n"/>
      <c r="D56" s="17" t="n"/>
      <c r="E56" s="17" t="n"/>
      <c r="F56" s="17" t="n"/>
      <c r="G56" s="18" t="n"/>
      <c r="H56" s="17" t="n"/>
      <c r="I56" s="17" t="n"/>
      <c r="J56" s="17" t="n"/>
    </row>
    <row r="57">
      <c r="A57" s="17" t="n"/>
      <c r="B57" s="17" t="n"/>
      <c r="C57" s="17" t="n"/>
      <c r="D57" s="17" t="n"/>
      <c r="E57" s="17" t="n"/>
      <c r="F57" s="17" t="n"/>
      <c r="G57" s="18" t="n"/>
      <c r="H57" s="17" t="n"/>
      <c r="I57" s="17" t="n"/>
      <c r="J57" s="17" t="n"/>
    </row>
    <row r="58">
      <c r="A58" s="17" t="n"/>
      <c r="B58" s="17" t="n"/>
      <c r="C58" s="17" t="n"/>
      <c r="D58" s="17" t="n"/>
      <c r="E58" s="17" t="n"/>
      <c r="F58" s="17" t="n"/>
      <c r="G58" s="18" t="n"/>
      <c r="H58" s="17" t="n"/>
      <c r="I58" s="17" t="n"/>
      <c r="J58" s="17" t="n"/>
    </row>
    <row r="59">
      <c r="A59" s="17" t="n"/>
      <c r="B59" s="17" t="n"/>
      <c r="C59" s="17" t="n"/>
      <c r="D59" s="17" t="n"/>
      <c r="E59" s="17" t="n"/>
      <c r="F59" s="17" t="n"/>
      <c r="G59" s="18" t="n"/>
      <c r="H59" s="17" t="n"/>
      <c r="I59" s="17" t="n"/>
      <c r="J59" s="17" t="n"/>
    </row>
    <row r="60">
      <c r="A60" s="17" t="n"/>
      <c r="B60" s="17" t="n"/>
      <c r="C60" s="17" t="n"/>
      <c r="D60" s="17" t="n"/>
      <c r="E60" s="17" t="n"/>
      <c r="F60" s="17" t="n"/>
      <c r="G60" s="18" t="n"/>
      <c r="H60" s="17" t="n"/>
      <c r="I60" s="17" t="n"/>
      <c r="J60" s="17" t="n"/>
    </row>
    <row r="61">
      <c r="A61" s="17" t="n"/>
      <c r="B61" s="17" t="n"/>
      <c r="C61" s="17" t="n"/>
      <c r="D61" s="17" t="n"/>
      <c r="E61" s="17" t="n"/>
      <c r="F61" s="17" t="n"/>
      <c r="G61" s="18" t="n"/>
      <c r="H61" s="17" t="n"/>
      <c r="I61" s="17" t="n"/>
      <c r="J61" s="17" t="n"/>
    </row>
    <row r="62">
      <c r="A62" s="17" t="n"/>
      <c r="B62" s="17" t="n"/>
      <c r="C62" s="17" t="n"/>
      <c r="D62" s="17" t="n"/>
      <c r="E62" s="17" t="n"/>
      <c r="F62" s="17" t="n"/>
      <c r="G62" s="18" t="n"/>
      <c r="H62" s="17" t="n"/>
      <c r="I62" s="17" t="n"/>
      <c r="J62" s="17" t="n"/>
    </row>
    <row r="63">
      <c r="A63" s="17" t="n"/>
      <c r="B63" s="17" t="n"/>
      <c r="C63" s="17" t="n"/>
      <c r="D63" s="17" t="n"/>
      <c r="E63" s="17" t="n"/>
      <c r="F63" s="17" t="n"/>
      <c r="G63" s="18" t="n"/>
      <c r="H63" s="17" t="n"/>
      <c r="I63" s="17" t="n"/>
      <c r="J63" s="17" t="n"/>
    </row>
    <row r="64">
      <c r="A64" s="17" t="n"/>
      <c r="B64" s="17" t="n"/>
      <c r="C64" s="17" t="n"/>
      <c r="D64" s="17" t="n"/>
      <c r="E64" s="17" t="n"/>
      <c r="F64" s="17" t="n"/>
      <c r="G64" s="18" t="n"/>
      <c r="H64" s="17" t="n"/>
      <c r="I64" s="17" t="n"/>
      <c r="J64" s="17" t="n"/>
    </row>
    <row r="66">
      <c r="A66" s="13" t="inlineStr">
        <is>
          <t>Allocation % is the share of this person's time dedicated to the proposed team (100% = fully dedicated). SAFe notes each Agile Team member is typically dedicated to one team.</t>
        </is>
      </c>
    </row>
  </sheetData>
  <mergeCells count="1">
    <mergeCell ref="A2:J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6C882"/>
    <outlinePr summaryBelow="1" summaryRight="1"/>
    <pageSetUpPr fitToPage="1"/>
  </sheetPr>
  <dimension ref="A1:K3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34" customWidth="1" min="4" max="4"/>
    <col width="26" customWidth="1" min="5" max="5"/>
    <col width="11" customWidth="1" min="6" max="6"/>
    <col width="12" customWidth="1" min="7" max="7"/>
    <col width="22" customWidth="1" min="8" max="8"/>
    <col width="18" customWidth="1" min="9" max="9"/>
    <col width="20" customWidth="1" min="10" max="10"/>
    <col width="20" customWidth="1" min="11" max="11"/>
  </cols>
  <sheetData>
    <row r="1">
      <c r="A1" s="14" t="inlineStr">
        <is>
          <t>Team Design</t>
        </is>
      </c>
    </row>
    <row r="2" ht="30" customHeight="1">
      <c r="A2" s="15" t="inlineStr">
        <is>
          <t>One row per proposed Agile Team. Headcount, FTE, and Size Check calculate from People &amp; Skills. Team names must match the Proposed Team column exactly.</t>
        </is>
      </c>
    </row>
    <row r="4" ht="32" customHeight="1">
      <c r="A4" s="16" t="inlineStr">
        <is>
          <t>Team Name</t>
        </is>
      </c>
      <c r="B4" s="16" t="inlineStr">
        <is>
          <t>Proposed ART</t>
        </is>
      </c>
      <c r="C4" s="16" t="inlineStr">
        <is>
          <t>Team Type</t>
        </is>
      </c>
      <c r="D4" s="16" t="inlineStr">
        <is>
          <t>Mission / Value Delivered</t>
        </is>
      </c>
      <c r="E4" s="16" t="inlineStr">
        <is>
          <t>Primary Systems Owned</t>
        </is>
      </c>
      <c r="F4" s="16" t="inlineStr">
        <is>
          <t>Headcount</t>
        </is>
      </c>
      <c r="G4" s="16" t="inlineStr">
        <is>
          <t>FTE (sum of allocation)</t>
        </is>
      </c>
      <c r="H4" s="16" t="inlineStr">
        <is>
          <t>Size Check</t>
        </is>
      </c>
      <c r="I4" s="16" t="inlineStr">
        <is>
          <t>Product Owner</t>
        </is>
      </c>
      <c r="J4" s="16" t="inlineStr">
        <is>
          <t>Scrum Master / Team Coach</t>
        </is>
      </c>
      <c r="K4" s="16" t="inlineStr">
        <is>
          <t>Primary Interaction Mode</t>
        </is>
      </c>
    </row>
    <row r="5">
      <c r="A5" s="17" t="inlineStr">
        <is>
          <t>Team Falcon</t>
        </is>
      </c>
      <c r="B5" s="17" t="inlineStr">
        <is>
          <t>Order-to-Cash ART</t>
        </is>
      </c>
      <c r="C5" s="17" t="inlineStr">
        <is>
          <t>Stream-aligned</t>
        </is>
      </c>
      <c r="D5" s="17" t="inlineStr">
        <is>
          <t>Customer ordering and checkout experience</t>
        </is>
      </c>
      <c r="E5" s="17" t="inlineStr">
        <is>
          <t>Web storefront, Order API</t>
        </is>
      </c>
      <c r="F5" s="19">
        <f>IF(A5="","",COUNTIF('People &amp; Skills'!$I$5:$I$64,A5))</f>
        <v/>
      </c>
      <c r="G5" s="20">
        <f>IF(A5="","",SUMIF('People &amp; Skills'!$I$5:$I$64,A5,'People &amp; Skills'!$G$5:$G$64))</f>
        <v/>
      </c>
      <c r="H5" s="19">
        <f>IF(A5="","",IF(F5=0,"No members assigned",IF(F5&gt;Instructions!$B$22,"Over max team size","Within range")))</f>
        <v/>
      </c>
      <c r="I5" s="17" t="inlineStr">
        <is>
          <t>Pat Kim</t>
        </is>
      </c>
      <c r="J5" s="17" t="inlineStr">
        <is>
          <t>Chris Dale</t>
        </is>
      </c>
      <c r="K5" s="17" t="inlineStr">
        <is>
          <t>X-as-a-Service</t>
        </is>
      </c>
    </row>
    <row r="6">
      <c r="A6" s="17" t="inlineStr">
        <is>
          <t>Team Osprey</t>
        </is>
      </c>
      <c r="B6" s="17" t="inlineStr">
        <is>
          <t>Order-to-Cash ART</t>
        </is>
      </c>
      <c r="C6" s="17" t="inlineStr">
        <is>
          <t>Stream-aligned</t>
        </is>
      </c>
      <c r="D6" s="17" t="inlineStr">
        <is>
          <t>Invoicing and payment reconciliation</t>
        </is>
      </c>
      <c r="E6" s="17" t="inlineStr">
        <is>
          <t>Billing service, ERP connector</t>
        </is>
      </c>
      <c r="F6" s="19">
        <f>IF(A6="","",COUNTIF('People &amp; Skills'!$I$5:$I$64,A6))</f>
        <v/>
      </c>
      <c r="G6" s="20">
        <f>IF(A6="","",SUMIF('People &amp; Skills'!$I$5:$I$64,A6,'People &amp; Skills'!$G$5:$G$64))</f>
        <v/>
      </c>
      <c r="H6" s="19">
        <f>IF(A6="","",IF(F6=0,"No members assigned",IF(F6&gt;Instructions!$B$22,"Over max team size","Within range")))</f>
        <v/>
      </c>
      <c r="I6" s="17" t="inlineStr">
        <is>
          <t>Dana Fox</t>
        </is>
      </c>
      <c r="J6" s="17" t="inlineStr">
        <is>
          <t>Chris Dale</t>
        </is>
      </c>
      <c r="K6" s="17" t="inlineStr">
        <is>
          <t>Collaboration</t>
        </is>
      </c>
    </row>
    <row r="7">
      <c r="A7" s="17" t="inlineStr">
        <is>
          <t>Platform Team Kestrel</t>
        </is>
      </c>
      <c r="B7" s="17" t="inlineStr">
        <is>
          <t>Order-to-Cash ART</t>
        </is>
      </c>
      <c r="C7" s="17" t="inlineStr">
        <is>
          <t>Platform</t>
        </is>
      </c>
      <c r="D7" s="17" t="inlineStr">
        <is>
          <t>Self-service build, deploy, and environment tooling</t>
        </is>
      </c>
      <c r="E7" s="17" t="inlineStr">
        <is>
          <t>CI/CD pipeline, cloud environments</t>
        </is>
      </c>
      <c r="F7" s="19">
        <f>IF(A7="","",COUNTIF('People &amp; Skills'!$I$5:$I$64,A7))</f>
        <v/>
      </c>
      <c r="G7" s="20">
        <f>IF(A7="","",SUMIF('People &amp; Skills'!$I$5:$I$64,A7,'People &amp; Skills'!$G$5:$G$64))</f>
        <v/>
      </c>
      <c r="H7" s="19">
        <f>IF(A7="","",IF(F7=0,"No members assigned",IF(F7&gt;Instructions!$B$22,"Over max team size","Within range")))</f>
        <v/>
      </c>
      <c r="I7" s="17" t="inlineStr">
        <is>
          <t>Lee Shaw</t>
        </is>
      </c>
      <c r="J7" s="17" t="inlineStr">
        <is>
          <t>Robin Ames</t>
        </is>
      </c>
      <c r="K7" s="17" t="inlineStr">
        <is>
          <t>X-as-a-Service</t>
        </is>
      </c>
    </row>
    <row r="8">
      <c r="A8" s="17" t="inlineStr">
        <is>
          <t>Pricing Engine Team</t>
        </is>
      </c>
      <c r="B8" s="17" t="inlineStr">
        <is>
          <t>Order-to-Cash ART</t>
        </is>
      </c>
      <c r="C8" s="17" t="inlineStr">
        <is>
          <t>Complicated Subsystem</t>
        </is>
      </c>
      <c r="D8" s="17" t="inlineStr">
        <is>
          <t>Dynamic pricing calculations</t>
        </is>
      </c>
      <c r="E8" s="17" t="inlineStr">
        <is>
          <t>Pricing engine</t>
        </is>
      </c>
      <c r="F8" s="19">
        <f>IF(A8="","",COUNTIF('People &amp; Skills'!$I$5:$I$64,A8))</f>
        <v/>
      </c>
      <c r="G8" s="20">
        <f>IF(A8="","",SUMIF('People &amp; Skills'!$I$5:$I$64,A8,'People &amp; Skills'!$G$5:$G$64))</f>
        <v/>
      </c>
      <c r="H8" s="19">
        <f>IF(A8="","",IF(F8=0,"No members assigned",IF(F8&gt;Instructions!$B$22,"Over max team size","Within range")))</f>
        <v/>
      </c>
      <c r="I8" s="17" t="inlineStr">
        <is>
          <t>Pat Kim</t>
        </is>
      </c>
      <c r="J8" s="17" t="inlineStr">
        <is>
          <t>Robin Ames</t>
        </is>
      </c>
      <c r="K8" s="17" t="inlineStr">
        <is>
          <t>X-as-a-Service</t>
        </is>
      </c>
    </row>
    <row r="9">
      <c r="A9" s="17" t="n"/>
      <c r="B9" s="17" t="n"/>
      <c r="C9" s="17" t="n"/>
      <c r="D9" s="17" t="n"/>
      <c r="E9" s="17" t="n"/>
      <c r="F9" s="19">
        <f>IF(A9="","",COUNTIF('People &amp; Skills'!$I$5:$I$64,A9))</f>
        <v/>
      </c>
      <c r="G9" s="20">
        <f>IF(A9="","",SUMIF('People &amp; Skills'!$I$5:$I$64,A9,'People &amp; Skills'!$G$5:$G$64))</f>
        <v/>
      </c>
      <c r="H9" s="19">
        <f>IF(A9="","",IF(F9=0,"No members assigned",IF(F9&gt;Instructions!$B$22,"Over max team size","Within range")))</f>
        <v/>
      </c>
      <c r="I9" s="17" t="n"/>
      <c r="J9" s="17" t="n"/>
      <c r="K9" s="17" t="n"/>
    </row>
    <row r="10">
      <c r="A10" s="17" t="n"/>
      <c r="B10" s="17" t="n"/>
      <c r="C10" s="17" t="n"/>
      <c r="D10" s="17" t="n"/>
      <c r="E10" s="17" t="n"/>
      <c r="F10" s="19">
        <f>IF(A10="","",COUNTIF('People &amp; Skills'!$I$5:$I$64,A10))</f>
        <v/>
      </c>
      <c r="G10" s="20">
        <f>IF(A10="","",SUMIF('People &amp; Skills'!$I$5:$I$64,A10,'People &amp; Skills'!$G$5:$G$64))</f>
        <v/>
      </c>
      <c r="H10" s="19">
        <f>IF(A10="","",IF(F10=0,"No members assigned",IF(F10&gt;Instructions!$B$22,"Over max team size","Within range")))</f>
        <v/>
      </c>
      <c r="I10" s="17" t="n"/>
      <c r="J10" s="17" t="n"/>
      <c r="K10" s="17" t="n"/>
    </row>
    <row r="11">
      <c r="A11" s="17" t="n"/>
      <c r="B11" s="17" t="n"/>
      <c r="C11" s="17" t="n"/>
      <c r="D11" s="17" t="n"/>
      <c r="E11" s="17" t="n"/>
      <c r="F11" s="19">
        <f>IF(A11="","",COUNTIF('People &amp; Skills'!$I$5:$I$64,A11))</f>
        <v/>
      </c>
      <c r="G11" s="20">
        <f>IF(A11="","",SUMIF('People &amp; Skills'!$I$5:$I$64,A11,'People &amp; Skills'!$G$5:$G$64))</f>
        <v/>
      </c>
      <c r="H11" s="19">
        <f>IF(A11="","",IF(F11=0,"No members assigned",IF(F11&gt;Instructions!$B$22,"Over max team size","Within range")))</f>
        <v/>
      </c>
      <c r="I11" s="17" t="n"/>
      <c r="J11" s="17" t="n"/>
      <c r="K11" s="17" t="n"/>
    </row>
    <row r="12">
      <c r="A12" s="17" t="n"/>
      <c r="B12" s="17" t="n"/>
      <c r="C12" s="17" t="n"/>
      <c r="D12" s="17" t="n"/>
      <c r="E12" s="17" t="n"/>
      <c r="F12" s="19">
        <f>IF(A12="","",COUNTIF('People &amp; Skills'!$I$5:$I$64,A12))</f>
        <v/>
      </c>
      <c r="G12" s="20">
        <f>IF(A12="","",SUMIF('People &amp; Skills'!$I$5:$I$64,A12,'People &amp; Skills'!$G$5:$G$64))</f>
        <v/>
      </c>
      <c r="H12" s="19">
        <f>IF(A12="","",IF(F12=0,"No members assigned",IF(F12&gt;Instructions!$B$22,"Over max team size","Within range")))</f>
        <v/>
      </c>
      <c r="I12" s="17" t="n"/>
      <c r="J12" s="17" t="n"/>
      <c r="K12" s="17" t="n"/>
    </row>
    <row r="13">
      <c r="A13" s="17" t="n"/>
      <c r="B13" s="17" t="n"/>
      <c r="C13" s="17" t="n"/>
      <c r="D13" s="17" t="n"/>
      <c r="E13" s="17" t="n"/>
      <c r="F13" s="19">
        <f>IF(A13="","",COUNTIF('People &amp; Skills'!$I$5:$I$64,A13))</f>
        <v/>
      </c>
      <c r="G13" s="20">
        <f>IF(A13="","",SUMIF('People &amp; Skills'!$I$5:$I$64,A13,'People &amp; Skills'!$G$5:$G$64))</f>
        <v/>
      </c>
      <c r="H13" s="19">
        <f>IF(A13="","",IF(F13=0,"No members assigned",IF(F13&gt;Instructions!$B$22,"Over max team size","Within range")))</f>
        <v/>
      </c>
      <c r="I13" s="17" t="n"/>
      <c r="J13" s="17" t="n"/>
      <c r="K13" s="17" t="n"/>
    </row>
    <row r="14">
      <c r="A14" s="17" t="n"/>
      <c r="B14" s="17" t="n"/>
      <c r="C14" s="17" t="n"/>
      <c r="D14" s="17" t="n"/>
      <c r="E14" s="17" t="n"/>
      <c r="F14" s="19">
        <f>IF(A14="","",COUNTIF('People &amp; Skills'!$I$5:$I$64,A14))</f>
        <v/>
      </c>
      <c r="G14" s="20">
        <f>IF(A14="","",SUMIF('People &amp; Skills'!$I$5:$I$64,A14,'People &amp; Skills'!$G$5:$G$64))</f>
        <v/>
      </c>
      <c r="H14" s="19">
        <f>IF(A14="","",IF(F14=0,"No members assigned",IF(F14&gt;Instructions!$B$22,"Over max team size","Within range")))</f>
        <v/>
      </c>
      <c r="I14" s="17" t="n"/>
      <c r="J14" s="17" t="n"/>
      <c r="K14" s="17" t="n"/>
    </row>
    <row r="15">
      <c r="A15" s="17" t="n"/>
      <c r="B15" s="17" t="n"/>
      <c r="C15" s="17" t="n"/>
      <c r="D15" s="17" t="n"/>
      <c r="E15" s="17" t="n"/>
      <c r="F15" s="19">
        <f>IF(A15="","",COUNTIF('People &amp; Skills'!$I$5:$I$64,A15))</f>
        <v/>
      </c>
      <c r="G15" s="20">
        <f>IF(A15="","",SUMIF('People &amp; Skills'!$I$5:$I$64,A15,'People &amp; Skills'!$G$5:$G$64))</f>
        <v/>
      </c>
      <c r="H15" s="19">
        <f>IF(A15="","",IF(F15=0,"No members assigned",IF(F15&gt;Instructions!$B$22,"Over max team size","Within range")))</f>
        <v/>
      </c>
      <c r="I15" s="17" t="n"/>
      <c r="J15" s="17" t="n"/>
      <c r="K15" s="17" t="n"/>
    </row>
    <row r="16">
      <c r="A16" s="17" t="n"/>
      <c r="B16" s="17" t="n"/>
      <c r="C16" s="17" t="n"/>
      <c r="D16" s="17" t="n"/>
      <c r="E16" s="17" t="n"/>
      <c r="F16" s="19">
        <f>IF(A16="","",COUNTIF('People &amp; Skills'!$I$5:$I$64,A16))</f>
        <v/>
      </c>
      <c r="G16" s="20">
        <f>IF(A16="","",SUMIF('People &amp; Skills'!$I$5:$I$64,A16,'People &amp; Skills'!$G$5:$G$64))</f>
        <v/>
      </c>
      <c r="H16" s="19">
        <f>IF(A16="","",IF(F16=0,"No members assigned",IF(F16&gt;Instructions!$B$22,"Over max team size","Within range")))</f>
        <v/>
      </c>
      <c r="I16" s="17" t="n"/>
      <c r="J16" s="17" t="n"/>
      <c r="K16" s="17" t="n"/>
    </row>
    <row r="17">
      <c r="A17" s="17" t="n"/>
      <c r="B17" s="17" t="n"/>
      <c r="C17" s="17" t="n"/>
      <c r="D17" s="17" t="n"/>
      <c r="E17" s="17" t="n"/>
      <c r="F17" s="19">
        <f>IF(A17="","",COUNTIF('People &amp; Skills'!$I$5:$I$64,A17))</f>
        <v/>
      </c>
      <c r="G17" s="20">
        <f>IF(A17="","",SUMIF('People &amp; Skills'!$I$5:$I$64,A17,'People &amp; Skills'!$G$5:$G$64))</f>
        <v/>
      </c>
      <c r="H17" s="19">
        <f>IF(A17="","",IF(F17=0,"No members assigned",IF(F17&gt;Instructions!$B$22,"Over max team size","Within range")))</f>
        <v/>
      </c>
      <c r="I17" s="17" t="n"/>
      <c r="J17" s="17" t="n"/>
      <c r="K17" s="17" t="n"/>
    </row>
    <row r="18">
      <c r="A18" s="17" t="n"/>
      <c r="B18" s="17" t="n"/>
      <c r="C18" s="17" t="n"/>
      <c r="D18" s="17" t="n"/>
      <c r="E18" s="17" t="n"/>
      <c r="F18" s="19">
        <f>IF(A18="","",COUNTIF('People &amp; Skills'!$I$5:$I$64,A18))</f>
        <v/>
      </c>
      <c r="G18" s="20">
        <f>IF(A18="","",SUMIF('People &amp; Skills'!$I$5:$I$64,A18,'People &amp; Skills'!$G$5:$G$64))</f>
        <v/>
      </c>
      <c r="H18" s="19">
        <f>IF(A18="","",IF(F18=0,"No members assigned",IF(F18&gt;Instructions!$B$22,"Over max team size","Within range")))</f>
        <v/>
      </c>
      <c r="I18" s="17" t="n"/>
      <c r="J18" s="17" t="n"/>
      <c r="K18" s="17" t="n"/>
    </row>
    <row r="19">
      <c r="A19" s="17" t="n"/>
      <c r="B19" s="17" t="n"/>
      <c r="C19" s="17" t="n"/>
      <c r="D19" s="17" t="n"/>
      <c r="E19" s="17" t="n"/>
      <c r="F19" s="19">
        <f>IF(A19="","",COUNTIF('People &amp; Skills'!$I$5:$I$64,A19))</f>
        <v/>
      </c>
      <c r="G19" s="20">
        <f>IF(A19="","",SUMIF('People &amp; Skills'!$I$5:$I$64,A19,'People &amp; Skills'!$G$5:$G$64))</f>
        <v/>
      </c>
      <c r="H19" s="19">
        <f>IF(A19="","",IF(F19=0,"No members assigned",IF(F19&gt;Instructions!$B$22,"Over max team size","Within range")))</f>
        <v/>
      </c>
      <c r="I19" s="17" t="n"/>
      <c r="J19" s="17" t="n"/>
      <c r="K19" s="17" t="n"/>
    </row>
    <row r="20">
      <c r="A20" s="17" t="n"/>
      <c r="B20" s="17" t="n"/>
      <c r="C20" s="17" t="n"/>
      <c r="D20" s="17" t="n"/>
      <c r="E20" s="17" t="n"/>
      <c r="F20" s="19">
        <f>IF(A20="","",COUNTIF('People &amp; Skills'!$I$5:$I$64,A20))</f>
        <v/>
      </c>
      <c r="G20" s="20">
        <f>IF(A20="","",SUMIF('People &amp; Skills'!$I$5:$I$64,A20,'People &amp; Skills'!$G$5:$G$64))</f>
        <v/>
      </c>
      <c r="H20" s="19">
        <f>IF(A20="","",IF(F20=0,"No members assigned",IF(F20&gt;Instructions!$B$22,"Over max team size","Within range")))</f>
        <v/>
      </c>
      <c r="I20" s="17" t="n"/>
      <c r="J20" s="17" t="n"/>
      <c r="K20" s="17" t="n"/>
    </row>
    <row r="21">
      <c r="A21" s="17" t="n"/>
      <c r="B21" s="17" t="n"/>
      <c r="C21" s="17" t="n"/>
      <c r="D21" s="17" t="n"/>
      <c r="E21" s="17" t="n"/>
      <c r="F21" s="19">
        <f>IF(A21="","",COUNTIF('People &amp; Skills'!$I$5:$I$64,A21))</f>
        <v/>
      </c>
      <c r="G21" s="20">
        <f>IF(A21="","",SUMIF('People &amp; Skills'!$I$5:$I$64,A21,'People &amp; Skills'!$G$5:$G$64))</f>
        <v/>
      </c>
      <c r="H21" s="19">
        <f>IF(A21="","",IF(F21=0,"No members assigned",IF(F21&gt;Instructions!$B$22,"Over max team size","Within range")))</f>
        <v/>
      </c>
      <c r="I21" s="17" t="n"/>
      <c r="J21" s="17" t="n"/>
      <c r="K21" s="17" t="n"/>
    </row>
    <row r="22">
      <c r="A22" s="17" t="n"/>
      <c r="B22" s="17" t="n"/>
      <c r="C22" s="17" t="n"/>
      <c r="D22" s="17" t="n"/>
      <c r="E22" s="17" t="n"/>
      <c r="F22" s="19">
        <f>IF(A22="","",COUNTIF('People &amp; Skills'!$I$5:$I$64,A22))</f>
        <v/>
      </c>
      <c r="G22" s="20">
        <f>IF(A22="","",SUMIF('People &amp; Skills'!$I$5:$I$64,A22,'People &amp; Skills'!$G$5:$G$64))</f>
        <v/>
      </c>
      <c r="H22" s="19">
        <f>IF(A22="","",IF(F22=0,"No members assigned",IF(F22&gt;Instructions!$B$22,"Over max team size","Within range")))</f>
        <v/>
      </c>
      <c r="I22" s="17" t="n"/>
      <c r="J22" s="17" t="n"/>
      <c r="K22" s="17" t="n"/>
    </row>
    <row r="23">
      <c r="A23" s="17" t="n"/>
      <c r="B23" s="17" t="n"/>
      <c r="C23" s="17" t="n"/>
      <c r="D23" s="17" t="n"/>
      <c r="E23" s="17" t="n"/>
      <c r="F23" s="19">
        <f>IF(A23="","",COUNTIF('People &amp; Skills'!$I$5:$I$64,A23))</f>
        <v/>
      </c>
      <c r="G23" s="20">
        <f>IF(A23="","",SUMIF('People &amp; Skills'!$I$5:$I$64,A23,'People &amp; Skills'!$G$5:$G$64))</f>
        <v/>
      </c>
      <c r="H23" s="19">
        <f>IF(A23="","",IF(F23=0,"No members assigned",IF(F23&gt;Instructions!$B$22,"Over max team size","Within range")))</f>
        <v/>
      </c>
      <c r="I23" s="17" t="n"/>
      <c r="J23" s="17" t="n"/>
      <c r="K23" s="17" t="n"/>
    </row>
    <row r="24">
      <c r="A24" s="17" t="n"/>
      <c r="B24" s="17" t="n"/>
      <c r="C24" s="17" t="n"/>
      <c r="D24" s="17" t="n"/>
      <c r="E24" s="17" t="n"/>
      <c r="F24" s="19">
        <f>IF(A24="","",COUNTIF('People &amp; Skills'!$I$5:$I$64,A24))</f>
        <v/>
      </c>
      <c r="G24" s="20">
        <f>IF(A24="","",SUMIF('People &amp; Skills'!$I$5:$I$64,A24,'People &amp; Skills'!$G$5:$G$64))</f>
        <v/>
      </c>
      <c r="H24" s="19">
        <f>IF(A24="","",IF(F24=0,"No members assigned",IF(F24&gt;Instructions!$B$22,"Over max team size","Within range")))</f>
        <v/>
      </c>
      <c r="I24" s="17" t="n"/>
      <c r="J24" s="17" t="n"/>
      <c r="K24" s="17" t="n"/>
    </row>
    <row r="25">
      <c r="A25" s="17" t="n"/>
      <c r="B25" s="17" t="n"/>
      <c r="C25" s="17" t="n"/>
      <c r="D25" s="17" t="n"/>
      <c r="E25" s="17" t="n"/>
      <c r="F25" s="19">
        <f>IF(A25="","",COUNTIF('People &amp; Skills'!$I$5:$I$64,A25))</f>
        <v/>
      </c>
      <c r="G25" s="20">
        <f>IF(A25="","",SUMIF('People &amp; Skills'!$I$5:$I$64,A25,'People &amp; Skills'!$G$5:$G$64))</f>
        <v/>
      </c>
      <c r="H25" s="19">
        <f>IF(A25="","",IF(F25=0,"No members assigned",IF(F25&gt;Instructions!$B$22,"Over max team size","Within range")))</f>
        <v/>
      </c>
      <c r="I25" s="17" t="n"/>
      <c r="J25" s="17" t="n"/>
      <c r="K25" s="17" t="n"/>
    </row>
    <row r="26">
      <c r="A26" s="17" t="n"/>
      <c r="B26" s="17" t="n"/>
      <c r="C26" s="17" t="n"/>
      <c r="D26" s="17" t="n"/>
      <c r="E26" s="17" t="n"/>
      <c r="F26" s="19">
        <f>IF(A26="","",COUNTIF('People &amp; Skills'!$I$5:$I$64,A26))</f>
        <v/>
      </c>
      <c r="G26" s="20">
        <f>IF(A26="","",SUMIF('People &amp; Skills'!$I$5:$I$64,A26,'People &amp; Skills'!$G$5:$G$64))</f>
        <v/>
      </c>
      <c r="H26" s="19">
        <f>IF(A26="","",IF(F26=0,"No members assigned",IF(F26&gt;Instructions!$B$22,"Over max team size","Within range")))</f>
        <v/>
      </c>
      <c r="I26" s="17" t="n"/>
      <c r="J26" s="17" t="n"/>
      <c r="K26" s="17" t="n"/>
    </row>
    <row r="27">
      <c r="A27" s="17" t="n"/>
      <c r="B27" s="17" t="n"/>
      <c r="C27" s="17" t="n"/>
      <c r="D27" s="17" t="n"/>
      <c r="E27" s="17" t="n"/>
      <c r="F27" s="19">
        <f>IF(A27="","",COUNTIF('People &amp; Skills'!$I$5:$I$64,A27))</f>
        <v/>
      </c>
      <c r="G27" s="20">
        <f>IF(A27="","",SUMIF('People &amp; Skills'!$I$5:$I$64,A27,'People &amp; Skills'!$G$5:$G$64))</f>
        <v/>
      </c>
      <c r="H27" s="19">
        <f>IF(A27="","",IF(F27=0,"No members assigned",IF(F27&gt;Instructions!$B$22,"Over max team size","Within range")))</f>
        <v/>
      </c>
      <c r="I27" s="17" t="n"/>
      <c r="J27" s="17" t="n"/>
      <c r="K27" s="17" t="n"/>
    </row>
    <row r="28">
      <c r="A28" s="17" t="n"/>
      <c r="B28" s="17" t="n"/>
      <c r="C28" s="17" t="n"/>
      <c r="D28" s="17" t="n"/>
      <c r="E28" s="17" t="n"/>
      <c r="F28" s="19">
        <f>IF(A28="","",COUNTIF('People &amp; Skills'!$I$5:$I$64,A28))</f>
        <v/>
      </c>
      <c r="G28" s="20">
        <f>IF(A28="","",SUMIF('People &amp; Skills'!$I$5:$I$64,A28,'People &amp; Skills'!$G$5:$G$64))</f>
        <v/>
      </c>
      <c r="H28" s="19">
        <f>IF(A28="","",IF(F28=0,"No members assigned",IF(F28&gt;Instructions!$B$22,"Over max team size","Within range")))</f>
        <v/>
      </c>
      <c r="I28" s="17" t="n"/>
      <c r="J28" s="17" t="n"/>
      <c r="K28" s="17" t="n"/>
    </row>
    <row r="29">
      <c r="A29" s="17" t="n"/>
      <c r="B29" s="17" t="n"/>
      <c r="C29" s="17" t="n"/>
      <c r="D29" s="17" t="n"/>
      <c r="E29" s="17" t="n"/>
      <c r="F29" s="19">
        <f>IF(A29="","",COUNTIF('People &amp; Skills'!$I$5:$I$64,A29))</f>
        <v/>
      </c>
      <c r="G29" s="20">
        <f>IF(A29="","",SUMIF('People &amp; Skills'!$I$5:$I$64,A29,'People &amp; Skills'!$G$5:$G$64))</f>
        <v/>
      </c>
      <c r="H29" s="19">
        <f>IF(A29="","",IF(F29=0,"No members assigned",IF(F29&gt;Instructions!$B$22,"Over max team size","Within range")))</f>
        <v/>
      </c>
      <c r="I29" s="17" t="n"/>
      <c r="J29" s="17" t="n"/>
      <c r="K29" s="17" t="n"/>
    </row>
    <row r="30">
      <c r="A30" s="17" t="n"/>
      <c r="B30" s="17" t="n"/>
      <c r="C30" s="17" t="n"/>
      <c r="D30" s="17" t="n"/>
      <c r="E30" s="17" t="n"/>
      <c r="F30" s="19">
        <f>IF(A30="","",COUNTIF('People &amp; Skills'!$I$5:$I$64,A30))</f>
        <v/>
      </c>
      <c r="G30" s="20">
        <f>IF(A30="","",SUMIF('People &amp; Skills'!$I$5:$I$64,A30,'People &amp; Skills'!$G$5:$G$64))</f>
        <v/>
      </c>
      <c r="H30" s="19">
        <f>IF(A30="","",IF(F30=0,"No members assigned",IF(F30&gt;Instructions!$B$22,"Over max team size","Within range")))</f>
        <v/>
      </c>
      <c r="I30" s="17" t="n"/>
      <c r="J30" s="17" t="n"/>
      <c r="K30" s="17" t="n"/>
    </row>
    <row r="31">
      <c r="A31" s="17" t="n"/>
      <c r="B31" s="17" t="n"/>
      <c r="C31" s="17" t="n"/>
      <c r="D31" s="17" t="n"/>
      <c r="E31" s="17" t="n"/>
      <c r="F31" s="19">
        <f>IF(A31="","",COUNTIF('People &amp; Skills'!$I$5:$I$64,A31))</f>
        <v/>
      </c>
      <c r="G31" s="20">
        <f>IF(A31="","",SUMIF('People &amp; Skills'!$I$5:$I$64,A31,'People &amp; Skills'!$G$5:$G$64))</f>
        <v/>
      </c>
      <c r="H31" s="19">
        <f>IF(A31="","",IF(F31=0,"No members assigned",IF(F31&gt;Instructions!$B$22,"Over max team size","Within range")))</f>
        <v/>
      </c>
      <c r="I31" s="17" t="n"/>
      <c r="J31" s="17" t="n"/>
      <c r="K31" s="17" t="n"/>
    </row>
    <row r="32">
      <c r="A32" s="17" t="n"/>
      <c r="B32" s="17" t="n"/>
      <c r="C32" s="17" t="n"/>
      <c r="D32" s="17" t="n"/>
      <c r="E32" s="17" t="n"/>
      <c r="F32" s="19">
        <f>IF(A32="","",COUNTIF('People &amp; Skills'!$I$5:$I$64,A32))</f>
        <v/>
      </c>
      <c r="G32" s="20">
        <f>IF(A32="","",SUMIF('People &amp; Skills'!$I$5:$I$64,A32,'People &amp; Skills'!$G$5:$G$64))</f>
        <v/>
      </c>
      <c r="H32" s="19">
        <f>IF(A32="","",IF(F32=0,"No members assigned",IF(F32&gt;Instructions!$B$22,"Over max team size","Within range")))</f>
        <v/>
      </c>
      <c r="I32" s="17" t="n"/>
      <c r="J32" s="17" t="n"/>
      <c r="K32" s="17" t="n"/>
    </row>
    <row r="33">
      <c r="A33" s="17" t="n"/>
      <c r="B33" s="17" t="n"/>
      <c r="C33" s="17" t="n"/>
      <c r="D33" s="17" t="n"/>
      <c r="E33" s="17" t="n"/>
      <c r="F33" s="19">
        <f>IF(A33="","",COUNTIF('People &amp; Skills'!$I$5:$I$64,A33))</f>
        <v/>
      </c>
      <c r="G33" s="20">
        <f>IF(A33="","",SUMIF('People &amp; Skills'!$I$5:$I$64,A33,'People &amp; Skills'!$G$5:$G$64))</f>
        <v/>
      </c>
      <c r="H33" s="19">
        <f>IF(A33="","",IF(F33=0,"No members assigned",IF(F33&gt;Instructions!$B$22,"Over max team size","Within range")))</f>
        <v/>
      </c>
      <c r="I33" s="17" t="n"/>
      <c r="J33" s="17" t="n"/>
      <c r="K33" s="17" t="n"/>
    </row>
    <row r="34">
      <c r="A34" s="17" t="n"/>
      <c r="B34" s="17" t="n"/>
      <c r="C34" s="17" t="n"/>
      <c r="D34" s="17" t="n"/>
      <c r="E34" s="17" t="n"/>
      <c r="F34" s="19">
        <f>IF(A34="","",COUNTIF('People &amp; Skills'!$I$5:$I$64,A34))</f>
        <v/>
      </c>
      <c r="G34" s="20">
        <f>IF(A34="","",SUMIF('People &amp; Skills'!$I$5:$I$64,A34,'People &amp; Skills'!$G$5:$G$64))</f>
        <v/>
      </c>
      <c r="H34" s="19">
        <f>IF(A34="","",IF(F34=0,"No members assigned",IF(F34&gt;Instructions!$B$22,"Over max team size","Within range")))</f>
        <v/>
      </c>
      <c r="I34" s="17" t="n"/>
      <c r="J34" s="17" t="n"/>
      <c r="K34" s="17" t="n"/>
    </row>
  </sheetData>
  <mergeCells count="1">
    <mergeCell ref="A2:K2"/>
  </mergeCells>
  <conditionalFormatting sqref="H5:H34">
    <cfRule type="expression" priority="1" dxfId="0">
      <formula>OR(H5="Over max team size",H5="No members assigned")</formula>
    </cfRule>
  </conditionalFormatting>
  <dataValidations count="2">
    <dataValidation sqref="C5:C34" showDropDown="0" showInputMessage="0" showErrorMessage="0" allowBlank="1" type="list">
      <formula1>"Stream-aligned,Complicated Subsystem,Platform,Enabling"</formula1>
    </dataValidation>
    <dataValidation sqref="K5:K34" showDropDown="0" showInputMessage="0" showErrorMessage="0" allowBlank="1" type="list">
      <formula1>"Collaboration,X-as-a-Service,Facilitating"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F6C882"/>
    <outlinePr summaryBelow="1" summaryRight="1"/>
    <pageSetUpPr fitToPage="1"/>
  </sheetPr>
  <dimension ref="A1:I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6" customWidth="1" min="2" max="2"/>
    <col width="28" customWidth="1" min="3" max="3"/>
    <col width="30" customWidth="1" min="4" max="4"/>
    <col width="10" customWidth="1" min="5" max="5"/>
    <col width="12" customWidth="1" min="6" max="6"/>
    <col width="14" customWidth="1" min="7" max="7"/>
    <col width="14" customWidth="1" min="8" max="8"/>
    <col width="30" customWidth="1" min="9" max="9"/>
  </cols>
  <sheetData>
    <row r="1">
      <c r="A1" s="14" t="inlineStr">
        <is>
          <t>ART Boundary Check</t>
        </is>
      </c>
    </row>
    <row r="2" ht="30" customHeight="1">
      <c r="A2" s="15" t="inlineStr">
        <is>
          <t>One row per proposed ART. Teams, Headcount, Stream-aligned Teams, and ART Size Check calculate from the other tabs and the assumptions on the Instructions tab.</t>
        </is>
      </c>
    </row>
    <row r="4" ht="32" customHeight="1">
      <c r="A4" s="16" t="inlineStr">
        <is>
          <t>ART Name</t>
        </is>
      </c>
      <c r="B4" s="16" t="inlineStr">
        <is>
          <t>Development Value Stream</t>
        </is>
      </c>
      <c r="C4" s="16" t="inlineStr">
        <is>
          <t>Solution(s) Delivered</t>
        </is>
      </c>
      <c r="D4" s="16" t="inlineStr">
        <is>
          <t>Primary Customer / Operational Value Stream</t>
        </is>
      </c>
      <c r="E4" s="16" t="inlineStr">
        <is>
          <t>Teams</t>
        </is>
      </c>
      <c r="F4" s="16" t="inlineStr">
        <is>
          <t>Headcount</t>
        </is>
      </c>
      <c r="G4" s="16" t="inlineStr">
        <is>
          <t>Stream-aligned Teams</t>
        </is>
      </c>
      <c r="H4" s="16" t="inlineStr">
        <is>
          <t>Stream-aligned Share</t>
        </is>
      </c>
      <c r="I4" s="16" t="inlineStr">
        <is>
          <t>ART Size Check</t>
        </is>
      </c>
    </row>
    <row r="5">
      <c r="A5" s="17" t="inlineStr">
        <is>
          <t>Order-to-Cash ART</t>
        </is>
      </c>
      <c r="B5" s="17" t="inlineStr">
        <is>
          <t>Digital Commerce</t>
        </is>
      </c>
      <c r="C5" s="17" t="inlineStr">
        <is>
          <t>Online ordering, billing, pricing</t>
        </is>
      </c>
      <c r="D5" s="17" t="inlineStr">
        <is>
          <t>Customer order fulfillment</t>
        </is>
      </c>
      <c r="E5" s="19">
        <f>IF(A5="","",COUNTIF('Team Design'!$B$5:$B$34,A5))</f>
        <v/>
      </c>
      <c r="F5" s="19">
        <f>IF(A5="","",COUNTIF('People &amp; Skills'!$H$5:$H$64,A5))</f>
        <v/>
      </c>
      <c r="G5" s="19">
        <f>IF(A5="","",COUNTIFS('Team Design'!$B$5:$B$34,A5,'Team Design'!$C$5:$C$34,"Stream-aligned"))</f>
        <v/>
      </c>
      <c r="H5" s="21">
        <f>IF(OR(A5="",E5=0),"",G5/E5)</f>
        <v/>
      </c>
      <c r="I5" s="19">
        <f>IF(A5="","",IF(F5&lt;Instructions!$B$18,"Below range: confirm scope",IF(F5&gt;Instructions!$B$20,"Above range: consider splitting","Within range")))</f>
        <v/>
      </c>
    </row>
    <row r="6">
      <c r="A6" s="17" t="n"/>
      <c r="B6" s="17" t="n"/>
      <c r="C6" s="17" t="n"/>
      <c r="D6" s="17" t="n"/>
      <c r="E6" s="19">
        <f>IF(A6="","",COUNTIF('Team Design'!$B$5:$B$34,A6))</f>
        <v/>
      </c>
      <c r="F6" s="19">
        <f>IF(A6="","",COUNTIF('People &amp; Skills'!$H$5:$H$64,A6))</f>
        <v/>
      </c>
      <c r="G6" s="19">
        <f>IF(A6="","",COUNTIFS('Team Design'!$B$5:$B$34,A6,'Team Design'!$C$5:$C$34,"Stream-aligned"))</f>
        <v/>
      </c>
      <c r="H6" s="21">
        <f>IF(OR(A6="",E6=0),"",G6/E6)</f>
        <v/>
      </c>
      <c r="I6" s="19">
        <f>IF(A6="","",IF(F6&lt;Instructions!$B$18,"Below range: confirm scope",IF(F6&gt;Instructions!$B$20,"Above range: consider splitting","Within range")))</f>
        <v/>
      </c>
    </row>
    <row r="7">
      <c r="A7" s="17" t="n"/>
      <c r="B7" s="17" t="n"/>
      <c r="C7" s="17" t="n"/>
      <c r="D7" s="17" t="n"/>
      <c r="E7" s="19">
        <f>IF(A7="","",COUNTIF('Team Design'!$B$5:$B$34,A7))</f>
        <v/>
      </c>
      <c r="F7" s="19">
        <f>IF(A7="","",COUNTIF('People &amp; Skills'!$H$5:$H$64,A7))</f>
        <v/>
      </c>
      <c r="G7" s="19">
        <f>IF(A7="","",COUNTIFS('Team Design'!$B$5:$B$34,A7,'Team Design'!$C$5:$C$34,"Stream-aligned"))</f>
        <v/>
      </c>
      <c r="H7" s="21">
        <f>IF(OR(A7="",E7=0),"",G7/E7)</f>
        <v/>
      </c>
      <c r="I7" s="19">
        <f>IF(A7="","",IF(F7&lt;Instructions!$B$18,"Below range: confirm scope",IF(F7&gt;Instructions!$B$20,"Above range: consider splitting","Within range")))</f>
        <v/>
      </c>
    </row>
    <row r="8">
      <c r="A8" s="17" t="n"/>
      <c r="B8" s="17" t="n"/>
      <c r="C8" s="17" t="n"/>
      <c r="D8" s="17" t="n"/>
      <c r="E8" s="19">
        <f>IF(A8="","",COUNTIF('Team Design'!$B$5:$B$34,A8))</f>
        <v/>
      </c>
      <c r="F8" s="19">
        <f>IF(A8="","",COUNTIF('People &amp; Skills'!$H$5:$H$64,A8))</f>
        <v/>
      </c>
      <c r="G8" s="19">
        <f>IF(A8="","",COUNTIFS('Team Design'!$B$5:$B$34,A8,'Team Design'!$C$5:$C$34,"Stream-aligned"))</f>
        <v/>
      </c>
      <c r="H8" s="21">
        <f>IF(OR(A8="",E8=0),"",G8/E8)</f>
        <v/>
      </c>
      <c r="I8" s="19">
        <f>IF(A8="","",IF(F8&lt;Instructions!$B$18,"Below range: confirm scope",IF(F8&gt;Instructions!$B$20,"Above range: consider splitting","Within range")))</f>
        <v/>
      </c>
    </row>
    <row r="9">
      <c r="A9" s="17" t="n"/>
      <c r="B9" s="17" t="n"/>
      <c r="C9" s="17" t="n"/>
      <c r="D9" s="17" t="n"/>
      <c r="E9" s="19">
        <f>IF(A9="","",COUNTIF('Team Design'!$B$5:$B$34,A9))</f>
        <v/>
      </c>
      <c r="F9" s="19">
        <f>IF(A9="","",COUNTIF('People &amp; Skills'!$H$5:$H$64,A9))</f>
        <v/>
      </c>
      <c r="G9" s="19">
        <f>IF(A9="","",COUNTIFS('Team Design'!$B$5:$B$34,A9,'Team Design'!$C$5:$C$34,"Stream-aligned"))</f>
        <v/>
      </c>
      <c r="H9" s="21">
        <f>IF(OR(A9="",E9=0),"",G9/E9)</f>
        <v/>
      </c>
      <c r="I9" s="19">
        <f>IF(A9="","",IF(F9&lt;Instructions!$B$18,"Below range: confirm scope",IF(F9&gt;Instructions!$B$20,"Above range: consider splitting","Within range")))</f>
        <v/>
      </c>
    </row>
    <row r="10">
      <c r="A10" s="17" t="n"/>
      <c r="B10" s="17" t="n"/>
      <c r="C10" s="17" t="n"/>
      <c r="D10" s="17" t="n"/>
      <c r="E10" s="19">
        <f>IF(A10="","",COUNTIF('Team Design'!$B$5:$B$34,A10))</f>
        <v/>
      </c>
      <c r="F10" s="19">
        <f>IF(A10="","",COUNTIF('People &amp; Skills'!$H$5:$H$64,A10))</f>
        <v/>
      </c>
      <c r="G10" s="19">
        <f>IF(A10="","",COUNTIFS('Team Design'!$B$5:$B$34,A10,'Team Design'!$C$5:$C$34,"Stream-aligned"))</f>
        <v/>
      </c>
      <c r="H10" s="21">
        <f>IF(OR(A10="",E10=0),"",G10/E10)</f>
        <v/>
      </c>
      <c r="I10" s="19">
        <f>IF(A10="","",IF(F10&lt;Instructions!$B$18,"Below range: confirm scope",IF(F10&gt;Instructions!$B$20,"Above range: consider splitting","Within range")))</f>
        <v/>
      </c>
    </row>
    <row r="11">
      <c r="A11" s="17" t="n"/>
      <c r="B11" s="17" t="n"/>
      <c r="C11" s="17" t="n"/>
      <c r="D11" s="17" t="n"/>
      <c r="E11" s="19">
        <f>IF(A11="","",COUNTIF('Team Design'!$B$5:$B$34,A11))</f>
        <v/>
      </c>
      <c r="F11" s="19">
        <f>IF(A11="","",COUNTIF('People &amp; Skills'!$H$5:$H$64,A11))</f>
        <v/>
      </c>
      <c r="G11" s="19">
        <f>IF(A11="","",COUNTIFS('Team Design'!$B$5:$B$34,A11,'Team Design'!$C$5:$C$34,"Stream-aligned"))</f>
        <v/>
      </c>
      <c r="H11" s="21">
        <f>IF(OR(A11="",E11=0),"",G11/E11)</f>
        <v/>
      </c>
      <c r="I11" s="19">
        <f>IF(A11="","",IF(F11&lt;Instructions!$B$18,"Below range: confirm scope",IF(F11&gt;Instructions!$B$20,"Above range: consider splitting","Within range")))</f>
        <v/>
      </c>
    </row>
    <row r="12">
      <c r="A12" s="17" t="n"/>
      <c r="B12" s="17" t="n"/>
      <c r="C12" s="17" t="n"/>
      <c r="D12" s="17" t="n"/>
      <c r="E12" s="19">
        <f>IF(A12="","",COUNTIF('Team Design'!$B$5:$B$34,A12))</f>
        <v/>
      </c>
      <c r="F12" s="19">
        <f>IF(A12="","",COUNTIF('People &amp; Skills'!$H$5:$H$64,A12))</f>
        <v/>
      </c>
      <c r="G12" s="19">
        <f>IF(A12="","",COUNTIFS('Team Design'!$B$5:$B$34,A12,'Team Design'!$C$5:$C$34,"Stream-aligned"))</f>
        <v/>
      </c>
      <c r="H12" s="21">
        <f>IF(OR(A12="",E12=0),"",G12/E12)</f>
        <v/>
      </c>
      <c r="I12" s="19">
        <f>IF(A12="","",IF(F12&lt;Instructions!$B$18,"Below range: confirm scope",IF(F12&gt;Instructions!$B$20,"Above range: consider splitting","Within range")))</f>
        <v/>
      </c>
    </row>
    <row r="13">
      <c r="A13" s="17" t="n"/>
      <c r="B13" s="17" t="n"/>
      <c r="C13" s="17" t="n"/>
      <c r="D13" s="17" t="n"/>
      <c r="E13" s="19">
        <f>IF(A13="","",COUNTIF('Team Design'!$B$5:$B$34,A13))</f>
        <v/>
      </c>
      <c r="F13" s="19">
        <f>IF(A13="","",COUNTIF('People &amp; Skills'!$H$5:$H$64,A13))</f>
        <v/>
      </c>
      <c r="G13" s="19">
        <f>IF(A13="","",COUNTIFS('Team Design'!$B$5:$B$34,A13,'Team Design'!$C$5:$C$34,"Stream-aligned"))</f>
        <v/>
      </c>
      <c r="H13" s="21">
        <f>IF(OR(A13="",E13=0),"",G13/E13)</f>
        <v/>
      </c>
      <c r="I13" s="19">
        <f>IF(A13="","",IF(F13&lt;Instructions!$B$18,"Below range: confirm scope",IF(F13&gt;Instructions!$B$20,"Above range: consider splitting","Within range")))</f>
        <v/>
      </c>
    </row>
    <row r="14">
      <c r="A14" s="17" t="n"/>
      <c r="B14" s="17" t="n"/>
      <c r="C14" s="17" t="n"/>
      <c r="D14" s="17" t="n"/>
      <c r="E14" s="19">
        <f>IF(A14="","",COUNTIF('Team Design'!$B$5:$B$34,A14))</f>
        <v/>
      </c>
      <c r="F14" s="19">
        <f>IF(A14="","",COUNTIF('People &amp; Skills'!$H$5:$H$64,A14))</f>
        <v/>
      </c>
      <c r="G14" s="19">
        <f>IF(A14="","",COUNTIFS('Team Design'!$B$5:$B$34,A14,'Team Design'!$C$5:$C$34,"Stream-aligned"))</f>
        <v/>
      </c>
      <c r="H14" s="21">
        <f>IF(OR(A14="",E14=0),"",G14/E14)</f>
        <v/>
      </c>
      <c r="I14" s="19">
        <f>IF(A14="","",IF(F14&lt;Instructions!$B$18,"Below range: confirm scope",IF(F14&gt;Instructions!$B$20,"Above range: consider splitting","Within range")))</f>
        <v/>
      </c>
    </row>
    <row r="16">
      <c r="A16" s="13" t="inlineStr">
        <is>
          <t>Note: the example ART shows "Below range" because only seven example people are entered. Range comes from the assumptions on the Instructions tab.</t>
        </is>
      </c>
    </row>
  </sheetData>
  <mergeCells count="1">
    <mergeCell ref="A2:I2"/>
  </mergeCells>
  <conditionalFormatting sqref="I5:I14">
    <cfRule type="expression" priority="1" dxfId="0">
      <formula>AND(I5&lt;&gt;"",I5&lt;&gt;"Within range")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F6C882"/>
    <outlinePr summaryBelow="1" summaryRight="1"/>
    <pageSetUpPr fitToPage="1"/>
  </sheetPr>
  <dimension ref="A1:K4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22" customWidth="1" min="3" max="3"/>
    <col width="34" customWidth="1" min="4" max="4"/>
    <col width="18" customWidth="1" min="5" max="5"/>
    <col width="14" customWidth="1" min="6" max="6"/>
    <col width="20" customWidth="1" min="7" max="7"/>
    <col width="20" customWidth="1" min="8" max="8"/>
    <col width="14" customWidth="1" min="9" max="9"/>
    <col width="34" customWidth="1" min="10" max="10"/>
    <col width="16" customWidth="1" min="11" max="11"/>
  </cols>
  <sheetData>
    <row r="1">
      <c r="A1" s="14" t="inlineStr">
        <is>
          <t>Dependency Matrix</t>
        </is>
      </c>
    </row>
    <row r="2" ht="30" customHeight="1">
      <c r="A2" s="15" t="inlineStr">
        <is>
          <t>One row per cross-team dependency. From ART, To ART, and the boundary flag look up each team on the Team Design tab. Aim to remove cross-ART dependencies through team or ART design where you can.</t>
        </is>
      </c>
    </row>
    <row r="4" ht="32" customHeight="1">
      <c r="A4" s="16" t="inlineStr">
        <is>
          <t>#</t>
        </is>
      </c>
      <c r="B4" s="16" t="inlineStr">
        <is>
          <t>From Team (needs)</t>
        </is>
      </c>
      <c r="C4" s="16" t="inlineStr">
        <is>
          <t>To Team (provides)</t>
        </is>
      </c>
      <c r="D4" s="16" t="inlineStr">
        <is>
          <t>Dependency Description</t>
        </is>
      </c>
      <c r="E4" s="16" t="inlineStr">
        <is>
          <t>Interaction Mode</t>
        </is>
      </c>
      <c r="F4" s="16" t="inlineStr">
        <is>
          <t>Frequency</t>
        </is>
      </c>
      <c r="G4" s="16" t="inlineStr">
        <is>
          <t>From ART</t>
        </is>
      </c>
      <c r="H4" s="16" t="inlineStr">
        <is>
          <t>To ART</t>
        </is>
      </c>
      <c r="I4" s="16" t="inlineStr">
        <is>
          <t>Crosses ART Boundary?</t>
        </is>
      </c>
      <c r="J4" s="16" t="inlineStr">
        <is>
          <t>Mitigation / Design Change</t>
        </is>
      </c>
      <c r="K4" s="16" t="inlineStr">
        <is>
          <t>Owner</t>
        </is>
      </c>
    </row>
    <row r="5">
      <c r="A5" s="17" t="n">
        <v>1</v>
      </c>
      <c r="B5" s="17" t="inlineStr">
        <is>
          <t>Team Falcon</t>
        </is>
      </c>
      <c r="C5" s="17" t="inlineStr">
        <is>
          <t>Pricing Engine Team</t>
        </is>
      </c>
      <c r="D5" s="17" t="inlineStr">
        <is>
          <t>Real-time price quotes at checkout</t>
        </is>
      </c>
      <c r="E5" s="17" t="inlineStr">
        <is>
          <t>X-as-a-Service</t>
        </is>
      </c>
      <c r="F5" s="17" t="inlineStr">
        <is>
          <t>Every sprint</t>
        </is>
      </c>
      <c r="G5" s="19">
        <f>IF(B5="","",IFERROR(INDEX('Team Design'!$B$5:$B$34,MATCH(B5,'Team Design'!$A$5:$A$34,0)),"Team not found"))</f>
        <v/>
      </c>
      <c r="H5" s="19">
        <f>IF(C5="","",IFERROR(INDEX('Team Design'!$B$5:$B$34,MATCH(C5,'Team Design'!$A$5:$A$34,0)),"Team not found"))</f>
        <v/>
      </c>
      <c r="I5" s="19">
        <f>IF(OR(G5="",H5=""),"",IF(G5=H5,"No","Yes"))</f>
        <v/>
      </c>
      <c r="J5" s="17" t="inlineStr">
        <is>
          <t>Publish a versioned pricing API with an agreed SLA</t>
        </is>
      </c>
      <c r="K5" s="17" t="inlineStr">
        <is>
          <t>Pat Kim</t>
        </is>
      </c>
    </row>
    <row r="6">
      <c r="A6" s="17" t="n">
        <v>2</v>
      </c>
      <c r="B6" s="17" t="inlineStr">
        <is>
          <t>Team Osprey</t>
        </is>
      </c>
      <c r="C6" s="17" t="inlineStr">
        <is>
          <t>Platform Team Kestrel</t>
        </is>
      </c>
      <c r="D6" s="17" t="inlineStr">
        <is>
          <t>New environment for ERP integration testing</t>
        </is>
      </c>
      <c r="E6" s="17" t="inlineStr">
        <is>
          <t>X-as-a-Service</t>
        </is>
      </c>
      <c r="F6" s="17" t="inlineStr">
        <is>
          <t>Once per PI</t>
        </is>
      </c>
      <c r="G6" s="19">
        <f>IF(B6="","",IFERROR(INDEX('Team Design'!$B$5:$B$34,MATCH(B6,'Team Design'!$A$5:$A$34,0)),"Team not found"))</f>
        <v/>
      </c>
      <c r="H6" s="19">
        <f>IF(C6="","",IFERROR(INDEX('Team Design'!$B$5:$B$34,MATCH(C6,'Team Design'!$A$5:$A$34,0)),"Team not found"))</f>
        <v/>
      </c>
      <c r="I6" s="19">
        <f>IF(OR(G6="",H6=""),"",IF(G6=H6,"No","Yes"))</f>
        <v/>
      </c>
      <c r="J6" s="17" t="inlineStr">
        <is>
          <t>Add self-service environment request to platform backlog</t>
        </is>
      </c>
      <c r="K6" s="17" t="inlineStr">
        <is>
          <t>Lee Shaw</t>
        </is>
      </c>
    </row>
    <row r="7">
      <c r="A7" s="17" t="n"/>
      <c r="B7" s="17" t="n"/>
      <c r="C7" s="17" t="n"/>
      <c r="D7" s="17" t="n"/>
      <c r="E7" s="17" t="n"/>
      <c r="F7" s="17" t="n"/>
      <c r="G7" s="19">
        <f>IF(B7="","",IFERROR(INDEX('Team Design'!$B$5:$B$34,MATCH(B7,'Team Design'!$A$5:$A$34,0)),"Team not found"))</f>
        <v/>
      </c>
      <c r="H7" s="19">
        <f>IF(C7="","",IFERROR(INDEX('Team Design'!$B$5:$B$34,MATCH(C7,'Team Design'!$A$5:$A$34,0)),"Team not found"))</f>
        <v/>
      </c>
      <c r="I7" s="19">
        <f>IF(OR(G7="",H7=""),"",IF(G7=H7,"No","Yes"))</f>
        <v/>
      </c>
      <c r="J7" s="17" t="n"/>
      <c r="K7" s="17" t="n"/>
    </row>
    <row r="8">
      <c r="A8" s="17" t="n"/>
      <c r="B8" s="17" t="n"/>
      <c r="C8" s="17" t="n"/>
      <c r="D8" s="17" t="n"/>
      <c r="E8" s="17" t="n"/>
      <c r="F8" s="17" t="n"/>
      <c r="G8" s="19">
        <f>IF(B8="","",IFERROR(INDEX('Team Design'!$B$5:$B$34,MATCH(B8,'Team Design'!$A$5:$A$34,0)),"Team not found"))</f>
        <v/>
      </c>
      <c r="H8" s="19">
        <f>IF(C8="","",IFERROR(INDEX('Team Design'!$B$5:$B$34,MATCH(C8,'Team Design'!$A$5:$A$34,0)),"Team not found"))</f>
        <v/>
      </c>
      <c r="I8" s="19">
        <f>IF(OR(G8="",H8=""),"",IF(G8=H8,"No","Yes"))</f>
        <v/>
      </c>
      <c r="J8" s="17" t="n"/>
      <c r="K8" s="17" t="n"/>
    </row>
    <row r="9">
      <c r="A9" s="17" t="n"/>
      <c r="B9" s="17" t="n"/>
      <c r="C9" s="17" t="n"/>
      <c r="D9" s="17" t="n"/>
      <c r="E9" s="17" t="n"/>
      <c r="F9" s="17" t="n"/>
      <c r="G9" s="19">
        <f>IF(B9="","",IFERROR(INDEX('Team Design'!$B$5:$B$34,MATCH(B9,'Team Design'!$A$5:$A$34,0)),"Team not found"))</f>
        <v/>
      </c>
      <c r="H9" s="19">
        <f>IF(C9="","",IFERROR(INDEX('Team Design'!$B$5:$B$34,MATCH(C9,'Team Design'!$A$5:$A$34,0)),"Team not found"))</f>
        <v/>
      </c>
      <c r="I9" s="19">
        <f>IF(OR(G9="",H9=""),"",IF(G9=H9,"No","Yes"))</f>
        <v/>
      </c>
      <c r="J9" s="17" t="n"/>
      <c r="K9" s="17" t="n"/>
    </row>
    <row r="10">
      <c r="A10" s="17" t="n"/>
      <c r="B10" s="17" t="n"/>
      <c r="C10" s="17" t="n"/>
      <c r="D10" s="17" t="n"/>
      <c r="E10" s="17" t="n"/>
      <c r="F10" s="17" t="n"/>
      <c r="G10" s="19">
        <f>IF(B10="","",IFERROR(INDEX('Team Design'!$B$5:$B$34,MATCH(B10,'Team Design'!$A$5:$A$34,0)),"Team not found"))</f>
        <v/>
      </c>
      <c r="H10" s="19">
        <f>IF(C10="","",IFERROR(INDEX('Team Design'!$B$5:$B$34,MATCH(C10,'Team Design'!$A$5:$A$34,0)),"Team not found"))</f>
        <v/>
      </c>
      <c r="I10" s="19">
        <f>IF(OR(G10="",H10=""),"",IF(G10=H10,"No","Yes"))</f>
        <v/>
      </c>
      <c r="J10" s="17" t="n"/>
      <c r="K10" s="17" t="n"/>
    </row>
    <row r="11">
      <c r="A11" s="17" t="n"/>
      <c r="B11" s="17" t="n"/>
      <c r="C11" s="17" t="n"/>
      <c r="D11" s="17" t="n"/>
      <c r="E11" s="17" t="n"/>
      <c r="F11" s="17" t="n"/>
      <c r="G11" s="19">
        <f>IF(B11="","",IFERROR(INDEX('Team Design'!$B$5:$B$34,MATCH(B11,'Team Design'!$A$5:$A$34,0)),"Team not found"))</f>
        <v/>
      </c>
      <c r="H11" s="19">
        <f>IF(C11="","",IFERROR(INDEX('Team Design'!$B$5:$B$34,MATCH(C11,'Team Design'!$A$5:$A$34,0)),"Team not found"))</f>
        <v/>
      </c>
      <c r="I11" s="19">
        <f>IF(OR(G11="",H11=""),"",IF(G11=H11,"No","Yes"))</f>
        <v/>
      </c>
      <c r="J11" s="17" t="n"/>
      <c r="K11" s="17" t="n"/>
    </row>
    <row r="12">
      <c r="A12" s="17" t="n"/>
      <c r="B12" s="17" t="n"/>
      <c r="C12" s="17" t="n"/>
      <c r="D12" s="17" t="n"/>
      <c r="E12" s="17" t="n"/>
      <c r="F12" s="17" t="n"/>
      <c r="G12" s="19">
        <f>IF(B12="","",IFERROR(INDEX('Team Design'!$B$5:$B$34,MATCH(B12,'Team Design'!$A$5:$A$34,0)),"Team not found"))</f>
        <v/>
      </c>
      <c r="H12" s="19">
        <f>IF(C12="","",IFERROR(INDEX('Team Design'!$B$5:$B$34,MATCH(C12,'Team Design'!$A$5:$A$34,0)),"Team not found"))</f>
        <v/>
      </c>
      <c r="I12" s="19">
        <f>IF(OR(G12="",H12=""),"",IF(G12=H12,"No","Yes"))</f>
        <v/>
      </c>
      <c r="J12" s="17" t="n"/>
      <c r="K12" s="17" t="n"/>
    </row>
    <row r="13">
      <c r="A13" s="17" t="n"/>
      <c r="B13" s="17" t="n"/>
      <c r="C13" s="17" t="n"/>
      <c r="D13" s="17" t="n"/>
      <c r="E13" s="17" t="n"/>
      <c r="F13" s="17" t="n"/>
      <c r="G13" s="19">
        <f>IF(B13="","",IFERROR(INDEX('Team Design'!$B$5:$B$34,MATCH(B13,'Team Design'!$A$5:$A$34,0)),"Team not found"))</f>
        <v/>
      </c>
      <c r="H13" s="19">
        <f>IF(C13="","",IFERROR(INDEX('Team Design'!$B$5:$B$34,MATCH(C13,'Team Design'!$A$5:$A$34,0)),"Team not found"))</f>
        <v/>
      </c>
      <c r="I13" s="19">
        <f>IF(OR(G13="",H13=""),"",IF(G13=H13,"No","Yes"))</f>
        <v/>
      </c>
      <c r="J13" s="17" t="n"/>
      <c r="K13" s="17" t="n"/>
    </row>
    <row r="14">
      <c r="A14" s="17" t="n"/>
      <c r="B14" s="17" t="n"/>
      <c r="C14" s="17" t="n"/>
      <c r="D14" s="17" t="n"/>
      <c r="E14" s="17" t="n"/>
      <c r="F14" s="17" t="n"/>
      <c r="G14" s="19">
        <f>IF(B14="","",IFERROR(INDEX('Team Design'!$B$5:$B$34,MATCH(B14,'Team Design'!$A$5:$A$34,0)),"Team not found"))</f>
        <v/>
      </c>
      <c r="H14" s="19">
        <f>IF(C14="","",IFERROR(INDEX('Team Design'!$B$5:$B$34,MATCH(C14,'Team Design'!$A$5:$A$34,0)),"Team not found"))</f>
        <v/>
      </c>
      <c r="I14" s="19">
        <f>IF(OR(G14="",H14=""),"",IF(G14=H14,"No","Yes"))</f>
        <v/>
      </c>
      <c r="J14" s="17" t="n"/>
      <c r="K14" s="17" t="n"/>
    </row>
    <row r="15">
      <c r="A15" s="17" t="n"/>
      <c r="B15" s="17" t="n"/>
      <c r="C15" s="17" t="n"/>
      <c r="D15" s="17" t="n"/>
      <c r="E15" s="17" t="n"/>
      <c r="F15" s="17" t="n"/>
      <c r="G15" s="19">
        <f>IF(B15="","",IFERROR(INDEX('Team Design'!$B$5:$B$34,MATCH(B15,'Team Design'!$A$5:$A$34,0)),"Team not found"))</f>
        <v/>
      </c>
      <c r="H15" s="19">
        <f>IF(C15="","",IFERROR(INDEX('Team Design'!$B$5:$B$34,MATCH(C15,'Team Design'!$A$5:$A$34,0)),"Team not found"))</f>
        <v/>
      </c>
      <c r="I15" s="19">
        <f>IF(OR(G15="",H15=""),"",IF(G15=H15,"No","Yes"))</f>
        <v/>
      </c>
      <c r="J15" s="17" t="n"/>
      <c r="K15" s="17" t="n"/>
    </row>
    <row r="16">
      <c r="A16" s="17" t="n"/>
      <c r="B16" s="17" t="n"/>
      <c r="C16" s="17" t="n"/>
      <c r="D16" s="17" t="n"/>
      <c r="E16" s="17" t="n"/>
      <c r="F16" s="17" t="n"/>
      <c r="G16" s="19">
        <f>IF(B16="","",IFERROR(INDEX('Team Design'!$B$5:$B$34,MATCH(B16,'Team Design'!$A$5:$A$34,0)),"Team not found"))</f>
        <v/>
      </c>
      <c r="H16" s="19">
        <f>IF(C16="","",IFERROR(INDEX('Team Design'!$B$5:$B$34,MATCH(C16,'Team Design'!$A$5:$A$34,0)),"Team not found"))</f>
        <v/>
      </c>
      <c r="I16" s="19">
        <f>IF(OR(G16="",H16=""),"",IF(G16=H16,"No","Yes"))</f>
        <v/>
      </c>
      <c r="J16" s="17" t="n"/>
      <c r="K16" s="17" t="n"/>
    </row>
    <row r="17">
      <c r="A17" s="17" t="n"/>
      <c r="B17" s="17" t="n"/>
      <c r="C17" s="17" t="n"/>
      <c r="D17" s="17" t="n"/>
      <c r="E17" s="17" t="n"/>
      <c r="F17" s="17" t="n"/>
      <c r="G17" s="19">
        <f>IF(B17="","",IFERROR(INDEX('Team Design'!$B$5:$B$34,MATCH(B17,'Team Design'!$A$5:$A$34,0)),"Team not found"))</f>
        <v/>
      </c>
      <c r="H17" s="19">
        <f>IF(C17="","",IFERROR(INDEX('Team Design'!$B$5:$B$34,MATCH(C17,'Team Design'!$A$5:$A$34,0)),"Team not found"))</f>
        <v/>
      </c>
      <c r="I17" s="19">
        <f>IF(OR(G17="",H17=""),"",IF(G17=H17,"No","Yes"))</f>
        <v/>
      </c>
      <c r="J17" s="17" t="n"/>
      <c r="K17" s="17" t="n"/>
    </row>
    <row r="18">
      <c r="A18" s="17" t="n"/>
      <c r="B18" s="17" t="n"/>
      <c r="C18" s="17" t="n"/>
      <c r="D18" s="17" t="n"/>
      <c r="E18" s="17" t="n"/>
      <c r="F18" s="17" t="n"/>
      <c r="G18" s="19">
        <f>IF(B18="","",IFERROR(INDEX('Team Design'!$B$5:$B$34,MATCH(B18,'Team Design'!$A$5:$A$34,0)),"Team not found"))</f>
        <v/>
      </c>
      <c r="H18" s="19">
        <f>IF(C18="","",IFERROR(INDEX('Team Design'!$B$5:$B$34,MATCH(C18,'Team Design'!$A$5:$A$34,0)),"Team not found"))</f>
        <v/>
      </c>
      <c r="I18" s="19">
        <f>IF(OR(G18="",H18=""),"",IF(G18=H18,"No","Yes"))</f>
        <v/>
      </c>
      <c r="J18" s="17" t="n"/>
      <c r="K18" s="17" t="n"/>
    </row>
    <row r="19">
      <c r="A19" s="17" t="n"/>
      <c r="B19" s="17" t="n"/>
      <c r="C19" s="17" t="n"/>
      <c r="D19" s="17" t="n"/>
      <c r="E19" s="17" t="n"/>
      <c r="F19" s="17" t="n"/>
      <c r="G19" s="19">
        <f>IF(B19="","",IFERROR(INDEX('Team Design'!$B$5:$B$34,MATCH(B19,'Team Design'!$A$5:$A$34,0)),"Team not found"))</f>
        <v/>
      </c>
      <c r="H19" s="19">
        <f>IF(C19="","",IFERROR(INDEX('Team Design'!$B$5:$B$34,MATCH(C19,'Team Design'!$A$5:$A$34,0)),"Team not found"))</f>
        <v/>
      </c>
      <c r="I19" s="19">
        <f>IF(OR(G19="",H19=""),"",IF(G19=H19,"No","Yes"))</f>
        <v/>
      </c>
      <c r="J19" s="17" t="n"/>
      <c r="K19" s="17" t="n"/>
    </row>
    <row r="20">
      <c r="A20" s="17" t="n"/>
      <c r="B20" s="17" t="n"/>
      <c r="C20" s="17" t="n"/>
      <c r="D20" s="17" t="n"/>
      <c r="E20" s="17" t="n"/>
      <c r="F20" s="17" t="n"/>
      <c r="G20" s="19">
        <f>IF(B20="","",IFERROR(INDEX('Team Design'!$B$5:$B$34,MATCH(B20,'Team Design'!$A$5:$A$34,0)),"Team not found"))</f>
        <v/>
      </c>
      <c r="H20" s="19">
        <f>IF(C20="","",IFERROR(INDEX('Team Design'!$B$5:$B$34,MATCH(C20,'Team Design'!$A$5:$A$34,0)),"Team not found"))</f>
        <v/>
      </c>
      <c r="I20" s="19">
        <f>IF(OR(G20="",H20=""),"",IF(G20=H20,"No","Yes"))</f>
        <v/>
      </c>
      <c r="J20" s="17" t="n"/>
      <c r="K20" s="17" t="n"/>
    </row>
    <row r="21">
      <c r="A21" s="17" t="n"/>
      <c r="B21" s="17" t="n"/>
      <c r="C21" s="17" t="n"/>
      <c r="D21" s="17" t="n"/>
      <c r="E21" s="17" t="n"/>
      <c r="F21" s="17" t="n"/>
      <c r="G21" s="19">
        <f>IF(B21="","",IFERROR(INDEX('Team Design'!$B$5:$B$34,MATCH(B21,'Team Design'!$A$5:$A$34,0)),"Team not found"))</f>
        <v/>
      </c>
      <c r="H21" s="19">
        <f>IF(C21="","",IFERROR(INDEX('Team Design'!$B$5:$B$34,MATCH(C21,'Team Design'!$A$5:$A$34,0)),"Team not found"))</f>
        <v/>
      </c>
      <c r="I21" s="19">
        <f>IF(OR(G21="",H21=""),"",IF(G21=H21,"No","Yes"))</f>
        <v/>
      </c>
      <c r="J21" s="17" t="n"/>
      <c r="K21" s="17" t="n"/>
    </row>
    <row r="22">
      <c r="A22" s="17" t="n"/>
      <c r="B22" s="17" t="n"/>
      <c r="C22" s="17" t="n"/>
      <c r="D22" s="17" t="n"/>
      <c r="E22" s="17" t="n"/>
      <c r="F22" s="17" t="n"/>
      <c r="G22" s="19">
        <f>IF(B22="","",IFERROR(INDEX('Team Design'!$B$5:$B$34,MATCH(B22,'Team Design'!$A$5:$A$34,0)),"Team not found"))</f>
        <v/>
      </c>
      <c r="H22" s="19">
        <f>IF(C22="","",IFERROR(INDEX('Team Design'!$B$5:$B$34,MATCH(C22,'Team Design'!$A$5:$A$34,0)),"Team not found"))</f>
        <v/>
      </c>
      <c r="I22" s="19">
        <f>IF(OR(G22="",H22=""),"",IF(G22=H22,"No","Yes"))</f>
        <v/>
      </c>
      <c r="J22" s="17" t="n"/>
      <c r="K22" s="17" t="n"/>
    </row>
    <row r="23">
      <c r="A23" s="17" t="n"/>
      <c r="B23" s="17" t="n"/>
      <c r="C23" s="17" t="n"/>
      <c r="D23" s="17" t="n"/>
      <c r="E23" s="17" t="n"/>
      <c r="F23" s="17" t="n"/>
      <c r="G23" s="19">
        <f>IF(B23="","",IFERROR(INDEX('Team Design'!$B$5:$B$34,MATCH(B23,'Team Design'!$A$5:$A$34,0)),"Team not found"))</f>
        <v/>
      </c>
      <c r="H23" s="19">
        <f>IF(C23="","",IFERROR(INDEX('Team Design'!$B$5:$B$34,MATCH(C23,'Team Design'!$A$5:$A$34,0)),"Team not found"))</f>
        <v/>
      </c>
      <c r="I23" s="19">
        <f>IF(OR(G23="",H23=""),"",IF(G23=H23,"No","Yes"))</f>
        <v/>
      </c>
      <c r="J23" s="17" t="n"/>
      <c r="K23" s="17" t="n"/>
    </row>
    <row r="24">
      <c r="A24" s="17" t="n"/>
      <c r="B24" s="17" t="n"/>
      <c r="C24" s="17" t="n"/>
      <c r="D24" s="17" t="n"/>
      <c r="E24" s="17" t="n"/>
      <c r="F24" s="17" t="n"/>
      <c r="G24" s="19">
        <f>IF(B24="","",IFERROR(INDEX('Team Design'!$B$5:$B$34,MATCH(B24,'Team Design'!$A$5:$A$34,0)),"Team not found"))</f>
        <v/>
      </c>
      <c r="H24" s="19">
        <f>IF(C24="","",IFERROR(INDEX('Team Design'!$B$5:$B$34,MATCH(C24,'Team Design'!$A$5:$A$34,0)),"Team not found"))</f>
        <v/>
      </c>
      <c r="I24" s="19">
        <f>IF(OR(G24="",H24=""),"",IF(G24=H24,"No","Yes"))</f>
        <v/>
      </c>
      <c r="J24" s="17" t="n"/>
      <c r="K24" s="17" t="n"/>
    </row>
    <row r="25">
      <c r="A25" s="17" t="n"/>
      <c r="B25" s="17" t="n"/>
      <c r="C25" s="17" t="n"/>
      <c r="D25" s="17" t="n"/>
      <c r="E25" s="17" t="n"/>
      <c r="F25" s="17" t="n"/>
      <c r="G25" s="19">
        <f>IF(B25="","",IFERROR(INDEX('Team Design'!$B$5:$B$34,MATCH(B25,'Team Design'!$A$5:$A$34,0)),"Team not found"))</f>
        <v/>
      </c>
      <c r="H25" s="19">
        <f>IF(C25="","",IFERROR(INDEX('Team Design'!$B$5:$B$34,MATCH(C25,'Team Design'!$A$5:$A$34,0)),"Team not found"))</f>
        <v/>
      </c>
      <c r="I25" s="19">
        <f>IF(OR(G25="",H25=""),"",IF(G25=H25,"No","Yes"))</f>
        <v/>
      </c>
      <c r="J25" s="17" t="n"/>
      <c r="K25" s="17" t="n"/>
    </row>
    <row r="26">
      <c r="A26" s="17" t="n"/>
      <c r="B26" s="17" t="n"/>
      <c r="C26" s="17" t="n"/>
      <c r="D26" s="17" t="n"/>
      <c r="E26" s="17" t="n"/>
      <c r="F26" s="17" t="n"/>
      <c r="G26" s="19">
        <f>IF(B26="","",IFERROR(INDEX('Team Design'!$B$5:$B$34,MATCH(B26,'Team Design'!$A$5:$A$34,0)),"Team not found"))</f>
        <v/>
      </c>
      <c r="H26" s="19">
        <f>IF(C26="","",IFERROR(INDEX('Team Design'!$B$5:$B$34,MATCH(C26,'Team Design'!$A$5:$A$34,0)),"Team not found"))</f>
        <v/>
      </c>
      <c r="I26" s="19">
        <f>IF(OR(G26="",H26=""),"",IF(G26=H26,"No","Yes"))</f>
        <v/>
      </c>
      <c r="J26" s="17" t="n"/>
      <c r="K26" s="17" t="n"/>
    </row>
    <row r="27">
      <c r="A27" s="17" t="n"/>
      <c r="B27" s="17" t="n"/>
      <c r="C27" s="17" t="n"/>
      <c r="D27" s="17" t="n"/>
      <c r="E27" s="17" t="n"/>
      <c r="F27" s="17" t="n"/>
      <c r="G27" s="19">
        <f>IF(B27="","",IFERROR(INDEX('Team Design'!$B$5:$B$34,MATCH(B27,'Team Design'!$A$5:$A$34,0)),"Team not found"))</f>
        <v/>
      </c>
      <c r="H27" s="19">
        <f>IF(C27="","",IFERROR(INDEX('Team Design'!$B$5:$B$34,MATCH(C27,'Team Design'!$A$5:$A$34,0)),"Team not found"))</f>
        <v/>
      </c>
      <c r="I27" s="19">
        <f>IF(OR(G27="",H27=""),"",IF(G27=H27,"No","Yes"))</f>
        <v/>
      </c>
      <c r="J27" s="17" t="n"/>
      <c r="K27" s="17" t="n"/>
    </row>
    <row r="28">
      <c r="A28" s="17" t="n"/>
      <c r="B28" s="17" t="n"/>
      <c r="C28" s="17" t="n"/>
      <c r="D28" s="17" t="n"/>
      <c r="E28" s="17" t="n"/>
      <c r="F28" s="17" t="n"/>
      <c r="G28" s="19">
        <f>IF(B28="","",IFERROR(INDEX('Team Design'!$B$5:$B$34,MATCH(B28,'Team Design'!$A$5:$A$34,0)),"Team not found"))</f>
        <v/>
      </c>
      <c r="H28" s="19">
        <f>IF(C28="","",IFERROR(INDEX('Team Design'!$B$5:$B$34,MATCH(C28,'Team Design'!$A$5:$A$34,0)),"Team not found"))</f>
        <v/>
      </c>
      <c r="I28" s="19">
        <f>IF(OR(G28="",H28=""),"",IF(G28=H28,"No","Yes"))</f>
        <v/>
      </c>
      <c r="J28" s="17" t="n"/>
      <c r="K28" s="17" t="n"/>
    </row>
    <row r="29">
      <c r="A29" s="17" t="n"/>
      <c r="B29" s="17" t="n"/>
      <c r="C29" s="17" t="n"/>
      <c r="D29" s="17" t="n"/>
      <c r="E29" s="17" t="n"/>
      <c r="F29" s="17" t="n"/>
      <c r="G29" s="19">
        <f>IF(B29="","",IFERROR(INDEX('Team Design'!$B$5:$B$34,MATCH(B29,'Team Design'!$A$5:$A$34,0)),"Team not found"))</f>
        <v/>
      </c>
      <c r="H29" s="19">
        <f>IF(C29="","",IFERROR(INDEX('Team Design'!$B$5:$B$34,MATCH(C29,'Team Design'!$A$5:$A$34,0)),"Team not found"))</f>
        <v/>
      </c>
      <c r="I29" s="19">
        <f>IF(OR(G29="",H29=""),"",IF(G29=H29,"No","Yes"))</f>
        <v/>
      </c>
      <c r="J29" s="17" t="n"/>
      <c r="K29" s="17" t="n"/>
    </row>
    <row r="30">
      <c r="A30" s="17" t="n"/>
      <c r="B30" s="17" t="n"/>
      <c r="C30" s="17" t="n"/>
      <c r="D30" s="17" t="n"/>
      <c r="E30" s="17" t="n"/>
      <c r="F30" s="17" t="n"/>
      <c r="G30" s="19">
        <f>IF(B30="","",IFERROR(INDEX('Team Design'!$B$5:$B$34,MATCH(B30,'Team Design'!$A$5:$A$34,0)),"Team not found"))</f>
        <v/>
      </c>
      <c r="H30" s="19">
        <f>IF(C30="","",IFERROR(INDEX('Team Design'!$B$5:$B$34,MATCH(C30,'Team Design'!$A$5:$A$34,0)),"Team not found"))</f>
        <v/>
      </c>
      <c r="I30" s="19">
        <f>IF(OR(G30="",H30=""),"",IF(G30=H30,"No","Yes"))</f>
        <v/>
      </c>
      <c r="J30" s="17" t="n"/>
      <c r="K30" s="17" t="n"/>
    </row>
    <row r="31">
      <c r="A31" s="17" t="n"/>
      <c r="B31" s="17" t="n"/>
      <c r="C31" s="17" t="n"/>
      <c r="D31" s="17" t="n"/>
      <c r="E31" s="17" t="n"/>
      <c r="F31" s="17" t="n"/>
      <c r="G31" s="19">
        <f>IF(B31="","",IFERROR(INDEX('Team Design'!$B$5:$B$34,MATCH(B31,'Team Design'!$A$5:$A$34,0)),"Team not found"))</f>
        <v/>
      </c>
      <c r="H31" s="19">
        <f>IF(C31="","",IFERROR(INDEX('Team Design'!$B$5:$B$34,MATCH(C31,'Team Design'!$A$5:$A$34,0)),"Team not found"))</f>
        <v/>
      </c>
      <c r="I31" s="19">
        <f>IF(OR(G31="",H31=""),"",IF(G31=H31,"No","Yes"))</f>
        <v/>
      </c>
      <c r="J31" s="17" t="n"/>
      <c r="K31" s="17" t="n"/>
    </row>
    <row r="32">
      <c r="A32" s="17" t="n"/>
      <c r="B32" s="17" t="n"/>
      <c r="C32" s="17" t="n"/>
      <c r="D32" s="17" t="n"/>
      <c r="E32" s="17" t="n"/>
      <c r="F32" s="17" t="n"/>
      <c r="G32" s="19">
        <f>IF(B32="","",IFERROR(INDEX('Team Design'!$B$5:$B$34,MATCH(B32,'Team Design'!$A$5:$A$34,0)),"Team not found"))</f>
        <v/>
      </c>
      <c r="H32" s="19">
        <f>IF(C32="","",IFERROR(INDEX('Team Design'!$B$5:$B$34,MATCH(C32,'Team Design'!$A$5:$A$34,0)),"Team not found"))</f>
        <v/>
      </c>
      <c r="I32" s="19">
        <f>IF(OR(G32="",H32=""),"",IF(G32=H32,"No","Yes"))</f>
        <v/>
      </c>
      <c r="J32" s="17" t="n"/>
      <c r="K32" s="17" t="n"/>
    </row>
    <row r="33">
      <c r="A33" s="17" t="n"/>
      <c r="B33" s="17" t="n"/>
      <c r="C33" s="17" t="n"/>
      <c r="D33" s="17" t="n"/>
      <c r="E33" s="17" t="n"/>
      <c r="F33" s="17" t="n"/>
      <c r="G33" s="19">
        <f>IF(B33="","",IFERROR(INDEX('Team Design'!$B$5:$B$34,MATCH(B33,'Team Design'!$A$5:$A$34,0)),"Team not found"))</f>
        <v/>
      </c>
      <c r="H33" s="19">
        <f>IF(C33="","",IFERROR(INDEX('Team Design'!$B$5:$B$34,MATCH(C33,'Team Design'!$A$5:$A$34,0)),"Team not found"))</f>
        <v/>
      </c>
      <c r="I33" s="19">
        <f>IF(OR(G33="",H33=""),"",IF(G33=H33,"No","Yes"))</f>
        <v/>
      </c>
      <c r="J33" s="17" t="n"/>
      <c r="K33" s="17" t="n"/>
    </row>
    <row r="34">
      <c r="A34" s="17" t="n"/>
      <c r="B34" s="17" t="n"/>
      <c r="C34" s="17" t="n"/>
      <c r="D34" s="17" t="n"/>
      <c r="E34" s="17" t="n"/>
      <c r="F34" s="17" t="n"/>
      <c r="G34" s="19">
        <f>IF(B34="","",IFERROR(INDEX('Team Design'!$B$5:$B$34,MATCH(B34,'Team Design'!$A$5:$A$34,0)),"Team not found"))</f>
        <v/>
      </c>
      <c r="H34" s="19">
        <f>IF(C34="","",IFERROR(INDEX('Team Design'!$B$5:$B$34,MATCH(C34,'Team Design'!$A$5:$A$34,0)),"Team not found"))</f>
        <v/>
      </c>
      <c r="I34" s="19">
        <f>IF(OR(G34="",H34=""),"",IF(G34=H34,"No","Yes"))</f>
        <v/>
      </c>
      <c r="J34" s="17" t="n"/>
      <c r="K34" s="17" t="n"/>
    </row>
    <row r="35">
      <c r="A35" s="17" t="n"/>
      <c r="B35" s="17" t="n"/>
      <c r="C35" s="17" t="n"/>
      <c r="D35" s="17" t="n"/>
      <c r="E35" s="17" t="n"/>
      <c r="F35" s="17" t="n"/>
      <c r="G35" s="19">
        <f>IF(B35="","",IFERROR(INDEX('Team Design'!$B$5:$B$34,MATCH(B35,'Team Design'!$A$5:$A$34,0)),"Team not found"))</f>
        <v/>
      </c>
      <c r="H35" s="19">
        <f>IF(C35="","",IFERROR(INDEX('Team Design'!$B$5:$B$34,MATCH(C35,'Team Design'!$A$5:$A$34,0)),"Team not found"))</f>
        <v/>
      </c>
      <c r="I35" s="19">
        <f>IF(OR(G35="",H35=""),"",IF(G35=H35,"No","Yes"))</f>
        <v/>
      </c>
      <c r="J35" s="17" t="n"/>
      <c r="K35" s="17" t="n"/>
    </row>
    <row r="36">
      <c r="A36" s="17" t="n"/>
      <c r="B36" s="17" t="n"/>
      <c r="C36" s="17" t="n"/>
      <c r="D36" s="17" t="n"/>
      <c r="E36" s="17" t="n"/>
      <c r="F36" s="17" t="n"/>
      <c r="G36" s="19">
        <f>IF(B36="","",IFERROR(INDEX('Team Design'!$B$5:$B$34,MATCH(B36,'Team Design'!$A$5:$A$34,0)),"Team not found"))</f>
        <v/>
      </c>
      <c r="H36" s="19">
        <f>IF(C36="","",IFERROR(INDEX('Team Design'!$B$5:$B$34,MATCH(C36,'Team Design'!$A$5:$A$34,0)),"Team not found"))</f>
        <v/>
      </c>
      <c r="I36" s="19">
        <f>IF(OR(G36="",H36=""),"",IF(G36=H36,"No","Yes"))</f>
        <v/>
      </c>
      <c r="J36" s="17" t="n"/>
      <c r="K36" s="17" t="n"/>
    </row>
    <row r="37">
      <c r="A37" s="17" t="n"/>
      <c r="B37" s="17" t="n"/>
      <c r="C37" s="17" t="n"/>
      <c r="D37" s="17" t="n"/>
      <c r="E37" s="17" t="n"/>
      <c r="F37" s="17" t="n"/>
      <c r="G37" s="19">
        <f>IF(B37="","",IFERROR(INDEX('Team Design'!$B$5:$B$34,MATCH(B37,'Team Design'!$A$5:$A$34,0)),"Team not found"))</f>
        <v/>
      </c>
      <c r="H37" s="19">
        <f>IF(C37="","",IFERROR(INDEX('Team Design'!$B$5:$B$34,MATCH(C37,'Team Design'!$A$5:$A$34,0)),"Team not found"))</f>
        <v/>
      </c>
      <c r="I37" s="19">
        <f>IF(OR(G37="",H37=""),"",IF(G37=H37,"No","Yes"))</f>
        <v/>
      </c>
      <c r="J37" s="17" t="n"/>
      <c r="K37" s="17" t="n"/>
    </row>
    <row r="38">
      <c r="A38" s="17" t="n"/>
      <c r="B38" s="17" t="n"/>
      <c r="C38" s="17" t="n"/>
      <c r="D38" s="17" t="n"/>
      <c r="E38" s="17" t="n"/>
      <c r="F38" s="17" t="n"/>
      <c r="G38" s="19">
        <f>IF(B38="","",IFERROR(INDEX('Team Design'!$B$5:$B$34,MATCH(B38,'Team Design'!$A$5:$A$34,0)),"Team not found"))</f>
        <v/>
      </c>
      <c r="H38" s="19">
        <f>IF(C38="","",IFERROR(INDEX('Team Design'!$B$5:$B$34,MATCH(C38,'Team Design'!$A$5:$A$34,0)),"Team not found"))</f>
        <v/>
      </c>
      <c r="I38" s="19">
        <f>IF(OR(G38="",H38=""),"",IF(G38=H38,"No","Yes"))</f>
        <v/>
      </c>
      <c r="J38" s="17" t="n"/>
      <c r="K38" s="17" t="n"/>
    </row>
    <row r="39">
      <c r="A39" s="17" t="n"/>
      <c r="B39" s="17" t="n"/>
      <c r="C39" s="17" t="n"/>
      <c r="D39" s="17" t="n"/>
      <c r="E39" s="17" t="n"/>
      <c r="F39" s="17" t="n"/>
      <c r="G39" s="19">
        <f>IF(B39="","",IFERROR(INDEX('Team Design'!$B$5:$B$34,MATCH(B39,'Team Design'!$A$5:$A$34,0)),"Team not found"))</f>
        <v/>
      </c>
      <c r="H39" s="19">
        <f>IF(C39="","",IFERROR(INDEX('Team Design'!$B$5:$B$34,MATCH(C39,'Team Design'!$A$5:$A$34,0)),"Team not found"))</f>
        <v/>
      </c>
      <c r="I39" s="19">
        <f>IF(OR(G39="",H39=""),"",IF(G39=H39,"No","Yes"))</f>
        <v/>
      </c>
      <c r="J39" s="17" t="n"/>
      <c r="K39" s="17" t="n"/>
    </row>
    <row r="40">
      <c r="A40" s="17" t="n"/>
      <c r="B40" s="17" t="n"/>
      <c r="C40" s="17" t="n"/>
      <c r="D40" s="17" t="n"/>
      <c r="E40" s="17" t="n"/>
      <c r="F40" s="17" t="n"/>
      <c r="G40" s="19">
        <f>IF(B40="","",IFERROR(INDEX('Team Design'!$B$5:$B$34,MATCH(B40,'Team Design'!$A$5:$A$34,0)),"Team not found"))</f>
        <v/>
      </c>
      <c r="H40" s="19">
        <f>IF(C40="","",IFERROR(INDEX('Team Design'!$B$5:$B$34,MATCH(C40,'Team Design'!$A$5:$A$34,0)),"Team not found"))</f>
        <v/>
      </c>
      <c r="I40" s="19">
        <f>IF(OR(G40="",H40=""),"",IF(G40=H40,"No","Yes"))</f>
        <v/>
      </c>
      <c r="J40" s="17" t="n"/>
      <c r="K40" s="17" t="n"/>
    </row>
    <row r="41">
      <c r="A41" s="17" t="n"/>
      <c r="B41" s="17" t="n"/>
      <c r="C41" s="17" t="n"/>
      <c r="D41" s="17" t="n"/>
      <c r="E41" s="17" t="n"/>
      <c r="F41" s="17" t="n"/>
      <c r="G41" s="19">
        <f>IF(B41="","",IFERROR(INDEX('Team Design'!$B$5:$B$34,MATCH(B41,'Team Design'!$A$5:$A$34,0)),"Team not found"))</f>
        <v/>
      </c>
      <c r="H41" s="19">
        <f>IF(C41="","",IFERROR(INDEX('Team Design'!$B$5:$B$34,MATCH(C41,'Team Design'!$A$5:$A$34,0)),"Team not found"))</f>
        <v/>
      </c>
      <c r="I41" s="19">
        <f>IF(OR(G41="",H41=""),"",IF(G41=H41,"No","Yes"))</f>
        <v/>
      </c>
      <c r="J41" s="17" t="n"/>
      <c r="K41" s="17" t="n"/>
    </row>
    <row r="42">
      <c r="A42" s="17" t="n"/>
      <c r="B42" s="17" t="n"/>
      <c r="C42" s="17" t="n"/>
      <c r="D42" s="17" t="n"/>
      <c r="E42" s="17" t="n"/>
      <c r="F42" s="17" t="n"/>
      <c r="G42" s="19">
        <f>IF(B42="","",IFERROR(INDEX('Team Design'!$B$5:$B$34,MATCH(B42,'Team Design'!$A$5:$A$34,0)),"Team not found"))</f>
        <v/>
      </c>
      <c r="H42" s="19">
        <f>IF(C42="","",IFERROR(INDEX('Team Design'!$B$5:$B$34,MATCH(C42,'Team Design'!$A$5:$A$34,0)),"Team not found"))</f>
        <v/>
      </c>
      <c r="I42" s="19">
        <f>IF(OR(G42="",H42=""),"",IF(G42=H42,"No","Yes"))</f>
        <v/>
      </c>
      <c r="J42" s="17" t="n"/>
      <c r="K42" s="17" t="n"/>
    </row>
    <row r="43">
      <c r="A43" s="17" t="n"/>
      <c r="B43" s="17" t="n"/>
      <c r="C43" s="17" t="n"/>
      <c r="D43" s="17" t="n"/>
      <c r="E43" s="17" t="n"/>
      <c r="F43" s="17" t="n"/>
      <c r="G43" s="19">
        <f>IF(B43="","",IFERROR(INDEX('Team Design'!$B$5:$B$34,MATCH(B43,'Team Design'!$A$5:$A$34,0)),"Team not found"))</f>
        <v/>
      </c>
      <c r="H43" s="19">
        <f>IF(C43="","",IFERROR(INDEX('Team Design'!$B$5:$B$34,MATCH(C43,'Team Design'!$A$5:$A$34,0)),"Team not found"))</f>
        <v/>
      </c>
      <c r="I43" s="19">
        <f>IF(OR(G43="",H43=""),"",IF(G43=H43,"No","Yes"))</f>
        <v/>
      </c>
      <c r="J43" s="17" t="n"/>
      <c r="K43" s="17" t="n"/>
    </row>
    <row r="44">
      <c r="A44" s="17" t="n"/>
      <c r="B44" s="17" t="n"/>
      <c r="C44" s="17" t="n"/>
      <c r="D44" s="17" t="n"/>
      <c r="E44" s="17" t="n"/>
      <c r="F44" s="17" t="n"/>
      <c r="G44" s="19">
        <f>IF(B44="","",IFERROR(INDEX('Team Design'!$B$5:$B$34,MATCH(B44,'Team Design'!$A$5:$A$34,0)),"Team not found"))</f>
        <v/>
      </c>
      <c r="H44" s="19">
        <f>IF(C44="","",IFERROR(INDEX('Team Design'!$B$5:$B$34,MATCH(C44,'Team Design'!$A$5:$A$34,0)),"Team not found"))</f>
        <v/>
      </c>
      <c r="I44" s="19">
        <f>IF(OR(G44="",H44=""),"",IF(G44=H44,"No","Yes"))</f>
        <v/>
      </c>
      <c r="J44" s="17" t="n"/>
      <c r="K44" s="17" t="n"/>
    </row>
  </sheetData>
  <mergeCells count="1">
    <mergeCell ref="A2:K2"/>
  </mergeCells>
  <conditionalFormatting sqref="I5:I44">
    <cfRule type="expression" priority="1" dxfId="0">
      <formula>I5="Yes"</formula>
    </cfRule>
  </conditionalFormatting>
  <dataValidations count="1">
    <dataValidation sqref="E5:E44" showDropDown="0" showInputMessage="0" showErrorMessage="0" allowBlank="1" type="list">
      <formula1>"Collaboration,X-as-a-Service,Facilitating"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F6C882"/>
    <outlinePr summaryBelow="1" summaryRight="1"/>
    <pageSetUpPr fitToPage="1"/>
  </sheetPr>
  <dimension ref="A1:E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4" customWidth="1" min="3" max="3"/>
    <col width="12" customWidth="1" min="4" max="4"/>
    <col width="40" customWidth="1" min="5" max="5"/>
  </cols>
  <sheetData>
    <row r="1">
      <c r="A1" s="14" t="inlineStr">
        <is>
          <t>ART Roles</t>
        </is>
      </c>
    </row>
    <row r="2" ht="30" customHeight="1">
      <c r="A2" s="15" t="inlineStr">
        <is>
          <t>Confirm who will fill each key ART role. Status shows Open until a name is entered. Copy the role block for each additional ART.</t>
        </is>
      </c>
    </row>
    <row r="4" ht="32" customHeight="1">
      <c r="A4" s="16" t="inlineStr">
        <is>
          <t>ART Name</t>
        </is>
      </c>
      <c r="B4" s="16" t="inlineStr">
        <is>
          <t>Role</t>
        </is>
      </c>
      <c r="C4" s="16" t="inlineStr">
        <is>
          <t>Named Person</t>
        </is>
      </c>
      <c r="D4" s="16" t="inlineStr">
        <is>
          <t>Status</t>
        </is>
      </c>
      <c r="E4" s="16" t="inlineStr">
        <is>
          <t>Notes</t>
        </is>
      </c>
    </row>
    <row r="5">
      <c r="A5" s="17" t="inlineStr">
        <is>
          <t>Order-to-Cash ART</t>
        </is>
      </c>
      <c r="B5" s="17" t="inlineStr">
        <is>
          <t>Release Train Engineer (RTE)</t>
        </is>
      </c>
      <c r="C5" s="17" t="inlineStr">
        <is>
          <t>Morgan Hale</t>
        </is>
      </c>
      <c r="D5" s="19">
        <f>IF(B5="","",IF(C5="","Open","Filled"))</f>
        <v/>
      </c>
      <c r="E5" s="17" t="n"/>
    </row>
    <row r="6">
      <c r="A6" s="17" t="inlineStr">
        <is>
          <t>Order-to-Cash ART</t>
        </is>
      </c>
      <c r="B6" s="17" t="inlineStr">
        <is>
          <t>Product Management</t>
        </is>
      </c>
      <c r="C6" s="17" t="inlineStr">
        <is>
          <t>Pat Kim</t>
        </is>
      </c>
      <c r="D6" s="19">
        <f>IF(B6="","",IF(C6="","Open","Filled"))</f>
        <v/>
      </c>
      <c r="E6" s="17" t="n"/>
    </row>
    <row r="7">
      <c r="A7" s="17" t="inlineStr">
        <is>
          <t>Order-to-Cash ART</t>
        </is>
      </c>
      <c r="B7" s="17" t="inlineStr">
        <is>
          <t>System Architect</t>
        </is>
      </c>
      <c r="C7" s="17" t="n"/>
      <c r="D7" s="19">
        <f>IF(B7="","",IF(C7="","Open","Filled"))</f>
        <v/>
      </c>
      <c r="E7" s="17" t="n"/>
    </row>
    <row r="8">
      <c r="A8" s="17" t="inlineStr">
        <is>
          <t>Order-to-Cash ART</t>
        </is>
      </c>
      <c r="B8" s="17" t="inlineStr">
        <is>
          <t>Business Owner(s)</t>
        </is>
      </c>
      <c r="C8" s="17" t="n"/>
      <c r="D8" s="19">
        <f>IF(B8="","",IF(C8="","Open","Filled"))</f>
        <v/>
      </c>
      <c r="E8" s="17" t="n"/>
    </row>
    <row r="9">
      <c r="A9" s="17" t="inlineStr">
        <is>
          <t>Order-to-Cash ART</t>
        </is>
      </c>
      <c r="B9" s="17" t="inlineStr">
        <is>
          <t>Executive Sponsor</t>
        </is>
      </c>
      <c r="C9" s="17" t="n"/>
      <c r="D9" s="19">
        <f>IF(B9="","",IF(C9="","Open","Filled"))</f>
        <v/>
      </c>
      <c r="E9" s="17" t="n"/>
    </row>
    <row r="10">
      <c r="A10" s="17" t="inlineStr">
        <is>
          <t>Order-to-Cash ART</t>
        </is>
      </c>
      <c r="B10" s="17" t="inlineStr">
        <is>
          <t>Shared Services (if any)</t>
        </is>
      </c>
      <c r="C10" s="17" t="n"/>
      <c r="D10" s="19">
        <f>IF(B10="","",IF(C10="","Open","Filled"))</f>
        <v/>
      </c>
      <c r="E10" s="17" t="n"/>
    </row>
    <row r="11">
      <c r="A11" s="17" t="n"/>
      <c r="B11" s="17" t="n"/>
      <c r="C11" s="17" t="n"/>
      <c r="D11" s="19">
        <f>IF(B11="","",IF(C11="","Open","Filled"))</f>
        <v/>
      </c>
      <c r="E11" s="17" t="n"/>
    </row>
    <row r="12">
      <c r="A12" s="17" t="n"/>
      <c r="B12" s="17" t="n"/>
      <c r="C12" s="17" t="n"/>
      <c r="D12" s="19">
        <f>IF(B12="","",IF(C12="","Open","Filled"))</f>
        <v/>
      </c>
      <c r="E12" s="17" t="n"/>
    </row>
    <row r="13">
      <c r="A13" s="17" t="n"/>
      <c r="B13" s="17" t="n"/>
      <c r="C13" s="17" t="n"/>
      <c r="D13" s="19">
        <f>IF(B13="","",IF(C13="","Open","Filled"))</f>
        <v/>
      </c>
      <c r="E13" s="17" t="n"/>
    </row>
    <row r="14">
      <c r="A14" s="17" t="n"/>
      <c r="B14" s="17" t="n"/>
      <c r="C14" s="17" t="n"/>
      <c r="D14" s="19">
        <f>IF(B14="","",IF(C14="","Open","Filled"))</f>
        <v/>
      </c>
      <c r="E14" s="17" t="n"/>
    </row>
    <row r="15">
      <c r="A15" s="17" t="n"/>
      <c r="B15" s="17" t="n"/>
      <c r="C15" s="17" t="n"/>
      <c r="D15" s="19">
        <f>IF(B15="","",IF(C15="","Open","Filled"))</f>
        <v/>
      </c>
      <c r="E15" s="17" t="n"/>
    </row>
    <row r="16">
      <c r="A16" s="17" t="n"/>
      <c r="B16" s="17" t="n"/>
      <c r="C16" s="17" t="n"/>
      <c r="D16" s="19">
        <f>IF(B16="","",IF(C16="","Open","Filled"))</f>
        <v/>
      </c>
      <c r="E16" s="17" t="n"/>
    </row>
    <row r="17">
      <c r="A17" s="17" t="n"/>
      <c r="B17" s="17" t="n"/>
      <c r="C17" s="17" t="n"/>
      <c r="D17" s="19">
        <f>IF(B17="","",IF(C17="","Open","Filled"))</f>
        <v/>
      </c>
      <c r="E17" s="17" t="n"/>
    </row>
    <row r="18">
      <c r="A18" s="17" t="n"/>
      <c r="B18" s="17" t="n"/>
      <c r="C18" s="17" t="n"/>
      <c r="D18" s="19">
        <f>IF(B18="","",IF(C18="","Open","Filled"))</f>
        <v/>
      </c>
      <c r="E18" s="17" t="n"/>
    </row>
    <row r="19">
      <c r="A19" s="17" t="n"/>
      <c r="B19" s="17" t="n"/>
      <c r="C19" s="17" t="n"/>
      <c r="D19" s="19">
        <f>IF(B19="","",IF(C19="","Open","Filled"))</f>
        <v/>
      </c>
      <c r="E19" s="17" t="n"/>
    </row>
    <row r="20">
      <c r="A20" s="17" t="n"/>
      <c r="B20" s="17" t="n"/>
      <c r="C20" s="17" t="n"/>
      <c r="D20" s="19">
        <f>IF(B20="","",IF(C20="","Open","Filled"))</f>
        <v/>
      </c>
      <c r="E20" s="17" t="n"/>
    </row>
    <row r="21">
      <c r="A21" s="17" t="n"/>
      <c r="B21" s="17" t="n"/>
      <c r="C21" s="17" t="n"/>
      <c r="D21" s="19">
        <f>IF(B21="","",IF(C21="","Open","Filled"))</f>
        <v/>
      </c>
      <c r="E21" s="17" t="n"/>
    </row>
    <row r="22">
      <c r="A22" s="17" t="n"/>
      <c r="B22" s="17" t="n"/>
      <c r="C22" s="17" t="n"/>
      <c r="D22" s="19">
        <f>IF(B22="","",IF(C22="","Open","Filled"))</f>
        <v/>
      </c>
      <c r="E22" s="17" t="n"/>
    </row>
    <row r="23">
      <c r="A23" s="17" t="n"/>
      <c r="B23" s="17" t="n"/>
      <c r="C23" s="17" t="n"/>
      <c r="D23" s="19">
        <f>IF(B23="","",IF(C23="","Open","Filled"))</f>
        <v/>
      </c>
      <c r="E23" s="17" t="n"/>
    </row>
    <row r="24">
      <c r="A24" s="17" t="n"/>
      <c r="B24" s="17" t="n"/>
      <c r="C24" s="17" t="n"/>
      <c r="D24" s="19">
        <f>IF(B24="","",IF(C24="","Open","Filled"))</f>
        <v/>
      </c>
      <c r="E24" s="17" t="n"/>
    </row>
    <row r="25">
      <c r="A25" s="17" t="n"/>
      <c r="B25" s="17" t="n"/>
      <c r="C25" s="17" t="n"/>
      <c r="D25" s="19">
        <f>IF(B25="","",IF(C25="","Open","Filled"))</f>
        <v/>
      </c>
      <c r="E25" s="17" t="n"/>
    </row>
    <row r="26">
      <c r="A26" s="17" t="n"/>
      <c r="B26" s="17" t="n"/>
      <c r="C26" s="17" t="n"/>
      <c r="D26" s="19">
        <f>IF(B26="","",IF(C26="","Open","Filled"))</f>
        <v/>
      </c>
      <c r="E26" s="17" t="n"/>
    </row>
    <row r="27">
      <c r="A27" s="17" t="n"/>
      <c r="B27" s="17" t="n"/>
      <c r="C27" s="17" t="n"/>
      <c r="D27" s="19">
        <f>IF(B27="","",IF(C27="","Open","Filled"))</f>
        <v/>
      </c>
      <c r="E27" s="17" t="n"/>
    </row>
    <row r="28">
      <c r="A28" s="17" t="n"/>
      <c r="B28" s="17" t="n"/>
      <c r="C28" s="17" t="n"/>
      <c r="D28" s="19">
        <f>IF(B28="","",IF(C28="","Open","Filled"))</f>
        <v/>
      </c>
      <c r="E28" s="17" t="n"/>
    </row>
    <row r="29">
      <c r="A29" s="17" t="n"/>
      <c r="B29" s="17" t="n"/>
      <c r="C29" s="17" t="n"/>
      <c r="D29" s="19">
        <f>IF(B29="","",IF(C29="","Open","Filled"))</f>
        <v/>
      </c>
      <c r="E29" s="17" t="n"/>
    </row>
    <row r="30">
      <c r="A30" s="17" t="n"/>
      <c r="B30" s="17" t="n"/>
      <c r="C30" s="17" t="n"/>
      <c r="D30" s="19">
        <f>IF(B30="","",IF(C30="","Open","Filled"))</f>
        <v/>
      </c>
      <c r="E30" s="17" t="n"/>
    </row>
    <row r="31">
      <c r="A31" s="17" t="n"/>
      <c r="B31" s="17" t="n"/>
      <c r="C31" s="17" t="n"/>
      <c r="D31" s="19">
        <f>IF(B31="","",IF(C31="","Open","Filled"))</f>
        <v/>
      </c>
      <c r="E31" s="17" t="n"/>
    </row>
    <row r="32">
      <c r="A32" s="17" t="n"/>
      <c r="B32" s="17" t="n"/>
      <c r="C32" s="17" t="n"/>
      <c r="D32" s="19">
        <f>IF(B32="","",IF(C32="","Open","Filled"))</f>
        <v/>
      </c>
      <c r="E32" s="17" t="n"/>
    </row>
    <row r="33">
      <c r="A33" s="17" t="n"/>
      <c r="B33" s="17" t="n"/>
      <c r="C33" s="17" t="n"/>
      <c r="D33" s="19">
        <f>IF(B33="","",IF(C33="","Open","Filled"))</f>
        <v/>
      </c>
      <c r="E33" s="17" t="n"/>
    </row>
    <row r="34">
      <c r="A34" s="17" t="n"/>
      <c r="B34" s="17" t="n"/>
      <c r="C34" s="17" t="n"/>
      <c r="D34" s="19">
        <f>IF(B34="","",IF(C34="","Open","Filled"))</f>
        <v/>
      </c>
      <c r="E34" s="17" t="n"/>
    </row>
    <row r="36">
      <c r="A36" s="10" t="inlineStr">
        <is>
          <t>Open roles:</t>
        </is>
      </c>
      <c r="B36" s="7">
        <f>COUNTIF(D5:D34,"Open")</f>
        <v/>
      </c>
    </row>
  </sheetData>
  <mergeCells count="1">
    <mergeCell ref="A2:E2"/>
  </mergeCells>
  <conditionalFormatting sqref="D5:D34">
    <cfRule type="expression" priority="1" dxfId="0">
      <formula>D5="Open"</formula>
    </cfRule>
  </conditionalFormatting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F6C882"/>
    <outlinePr summaryBelow="1" summaryRight="1"/>
    <pageSetUpPr fitToPage="1"/>
  </sheetPr>
  <dimension ref="A1:G2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40" customWidth="1" min="3" max="3"/>
    <col width="20" customWidth="1" min="4" max="4"/>
    <col width="14" customWidth="1" min="5" max="5"/>
    <col width="22" customWidth="1" min="6" max="6"/>
    <col width="14" customWidth="1" min="7" max="7"/>
  </cols>
  <sheetData>
    <row r="1">
      <c r="A1" s="14" t="inlineStr">
        <is>
          <t>Open Decisions</t>
        </is>
      </c>
    </row>
    <row r="2" ht="30" customHeight="1">
      <c r="A2" s="15" t="inlineStr">
        <is>
          <t>Capture decisions that need authority beyond the room (reporting lines, funding, hiring, location). Give every item an owner and a date before the session closes.</t>
        </is>
      </c>
    </row>
    <row r="4" ht="32" customHeight="1">
      <c r="A4" s="16" t="inlineStr">
        <is>
          <t>#</t>
        </is>
      </c>
      <c r="B4" s="16" t="inlineStr">
        <is>
          <t>Decision Needed</t>
        </is>
      </c>
      <c r="C4" s="16" t="inlineStr">
        <is>
          <t>Options Discussed</t>
        </is>
      </c>
      <c r="D4" s="16" t="inlineStr">
        <is>
          <t>Decision Owner</t>
        </is>
      </c>
      <c r="E4" s="16" t="inlineStr">
        <is>
          <t>Due Date</t>
        </is>
      </c>
      <c r="F4" s="16" t="inlineStr">
        <is>
          <t>Escalate To</t>
        </is>
      </c>
      <c r="G4" s="16" t="inlineStr">
        <is>
          <t>Status</t>
        </is>
      </c>
    </row>
    <row r="5">
      <c r="A5" s="17" t="n">
        <v>1</v>
      </c>
      <c r="B5" s="17" t="inlineStr">
        <is>
          <t>Who will Team Osprey members report to after the ART launches?</t>
        </is>
      </c>
      <c r="C5" s="17" t="inlineStr">
        <is>
          <t>Keep current functional managers; move to a delivery manager per ART</t>
        </is>
      </c>
      <c r="D5" s="17" t="inlineStr">
        <is>
          <t>Executive Sponsor</t>
        </is>
      </c>
      <c r="E5" s="22" t="n"/>
      <c r="F5" s="17" t="inlineStr">
        <is>
          <t>Business Owners</t>
        </is>
      </c>
      <c r="G5" s="17" t="inlineStr">
        <is>
          <t>Open</t>
        </is>
      </c>
    </row>
    <row r="6">
      <c r="A6" s="17" t="n"/>
      <c r="B6" s="17" t="n"/>
      <c r="C6" s="17" t="n"/>
      <c r="D6" s="17" t="n"/>
      <c r="E6" s="22" t="n"/>
      <c r="F6" s="17" t="n"/>
      <c r="G6" s="17" t="n"/>
    </row>
    <row r="7">
      <c r="A7" s="17" t="n"/>
      <c r="B7" s="17" t="n"/>
      <c r="C7" s="17" t="n"/>
      <c r="D7" s="17" t="n"/>
      <c r="E7" s="22" t="n"/>
      <c r="F7" s="17" t="n"/>
      <c r="G7" s="17" t="n"/>
    </row>
    <row r="8">
      <c r="A8" s="17" t="n"/>
      <c r="B8" s="17" t="n"/>
      <c r="C8" s="17" t="n"/>
      <c r="D8" s="17" t="n"/>
      <c r="E8" s="22" t="n"/>
      <c r="F8" s="17" t="n"/>
      <c r="G8" s="17" t="n"/>
    </row>
    <row r="9">
      <c r="A9" s="17" t="n"/>
      <c r="B9" s="17" t="n"/>
      <c r="C9" s="17" t="n"/>
      <c r="D9" s="17" t="n"/>
      <c r="E9" s="22" t="n"/>
      <c r="F9" s="17" t="n"/>
      <c r="G9" s="17" t="n"/>
    </row>
    <row r="10">
      <c r="A10" s="17" t="n"/>
      <c r="B10" s="17" t="n"/>
      <c r="C10" s="17" t="n"/>
      <c r="D10" s="17" t="n"/>
      <c r="E10" s="22" t="n"/>
      <c r="F10" s="17" t="n"/>
      <c r="G10" s="17" t="n"/>
    </row>
    <row r="11">
      <c r="A11" s="17" t="n"/>
      <c r="B11" s="17" t="n"/>
      <c r="C11" s="17" t="n"/>
      <c r="D11" s="17" t="n"/>
      <c r="E11" s="22" t="n"/>
      <c r="F11" s="17" t="n"/>
      <c r="G11" s="17" t="n"/>
    </row>
    <row r="12">
      <c r="A12" s="17" t="n"/>
      <c r="B12" s="17" t="n"/>
      <c r="C12" s="17" t="n"/>
      <c r="D12" s="17" t="n"/>
      <c r="E12" s="22" t="n"/>
      <c r="F12" s="17" t="n"/>
      <c r="G12" s="17" t="n"/>
    </row>
    <row r="13">
      <c r="A13" s="17" t="n"/>
      <c r="B13" s="17" t="n"/>
      <c r="C13" s="17" t="n"/>
      <c r="D13" s="17" t="n"/>
      <c r="E13" s="22" t="n"/>
      <c r="F13" s="17" t="n"/>
      <c r="G13" s="17" t="n"/>
    </row>
    <row r="14">
      <c r="A14" s="17" t="n"/>
      <c r="B14" s="17" t="n"/>
      <c r="C14" s="17" t="n"/>
      <c r="D14" s="17" t="n"/>
      <c r="E14" s="22" t="n"/>
      <c r="F14" s="17" t="n"/>
      <c r="G14" s="17" t="n"/>
    </row>
    <row r="15">
      <c r="A15" s="17" t="n"/>
      <c r="B15" s="17" t="n"/>
      <c r="C15" s="17" t="n"/>
      <c r="D15" s="17" t="n"/>
      <c r="E15" s="22" t="n"/>
      <c r="F15" s="17" t="n"/>
      <c r="G15" s="17" t="n"/>
    </row>
    <row r="16">
      <c r="A16" s="17" t="n"/>
      <c r="B16" s="17" t="n"/>
      <c r="C16" s="17" t="n"/>
      <c r="D16" s="17" t="n"/>
      <c r="E16" s="22" t="n"/>
      <c r="F16" s="17" t="n"/>
      <c r="G16" s="17" t="n"/>
    </row>
    <row r="17">
      <c r="A17" s="17" t="n"/>
      <c r="B17" s="17" t="n"/>
      <c r="C17" s="17" t="n"/>
      <c r="D17" s="17" t="n"/>
      <c r="E17" s="22" t="n"/>
      <c r="F17" s="17" t="n"/>
      <c r="G17" s="17" t="n"/>
    </row>
    <row r="18">
      <c r="A18" s="17" t="n"/>
      <c r="B18" s="17" t="n"/>
      <c r="C18" s="17" t="n"/>
      <c r="D18" s="17" t="n"/>
      <c r="E18" s="22" t="n"/>
      <c r="F18" s="17" t="n"/>
      <c r="G18" s="17" t="n"/>
    </row>
    <row r="19">
      <c r="A19" s="17" t="n"/>
      <c r="B19" s="17" t="n"/>
      <c r="C19" s="17" t="n"/>
      <c r="D19" s="17" t="n"/>
      <c r="E19" s="22" t="n"/>
      <c r="F19" s="17" t="n"/>
      <c r="G19" s="17" t="n"/>
    </row>
    <row r="20">
      <c r="A20" s="17" t="n"/>
      <c r="B20" s="17" t="n"/>
      <c r="C20" s="17" t="n"/>
      <c r="D20" s="17" t="n"/>
      <c r="E20" s="22" t="n"/>
      <c r="F20" s="17" t="n"/>
      <c r="G20" s="17" t="n"/>
    </row>
    <row r="21">
      <c r="A21" s="17" t="n"/>
      <c r="B21" s="17" t="n"/>
      <c r="C21" s="17" t="n"/>
      <c r="D21" s="17" t="n"/>
      <c r="E21" s="22" t="n"/>
      <c r="F21" s="17" t="n"/>
      <c r="G21" s="17" t="n"/>
    </row>
    <row r="22">
      <c r="A22" s="17" t="n"/>
      <c r="B22" s="17" t="n"/>
      <c r="C22" s="17" t="n"/>
      <c r="D22" s="17" t="n"/>
      <c r="E22" s="22" t="n"/>
      <c r="F22" s="17" t="n"/>
      <c r="G22" s="17" t="n"/>
    </row>
    <row r="23">
      <c r="A23" s="17" t="n"/>
      <c r="B23" s="17" t="n"/>
      <c r="C23" s="17" t="n"/>
      <c r="D23" s="17" t="n"/>
      <c r="E23" s="22" t="n"/>
      <c r="F23" s="17" t="n"/>
      <c r="G23" s="17" t="n"/>
    </row>
    <row r="24">
      <c r="A24" s="17" t="n"/>
      <c r="B24" s="17" t="n"/>
      <c r="C24" s="17" t="n"/>
      <c r="D24" s="17" t="n"/>
      <c r="E24" s="22" t="n"/>
      <c r="F24" s="17" t="n"/>
      <c r="G24" s="17" t="n"/>
    </row>
    <row r="25">
      <c r="A25" s="17" t="n"/>
      <c r="B25" s="17" t="n"/>
      <c r="C25" s="17" t="n"/>
      <c r="D25" s="17" t="n"/>
      <c r="E25" s="22" t="n"/>
      <c r="F25" s="17" t="n"/>
      <c r="G25" s="17" t="n"/>
    </row>
    <row r="26">
      <c r="A26" s="17" t="n"/>
      <c r="B26" s="17" t="n"/>
      <c r="C26" s="17" t="n"/>
      <c r="D26" s="17" t="n"/>
      <c r="E26" s="22" t="n"/>
      <c r="F26" s="17" t="n"/>
      <c r="G26" s="17" t="n"/>
    </row>
    <row r="27">
      <c r="A27" s="17" t="n"/>
      <c r="B27" s="17" t="n"/>
      <c r="C27" s="17" t="n"/>
      <c r="D27" s="17" t="n"/>
      <c r="E27" s="22" t="n"/>
      <c r="F27" s="17" t="n"/>
      <c r="G27" s="17" t="n"/>
    </row>
    <row r="28">
      <c r="A28" s="17" t="n"/>
      <c r="B28" s="17" t="n"/>
      <c r="C28" s="17" t="n"/>
      <c r="D28" s="17" t="n"/>
      <c r="E28" s="22" t="n"/>
      <c r="F28" s="17" t="n"/>
      <c r="G28" s="17" t="n"/>
    </row>
    <row r="29">
      <c r="A29" s="17" t="n"/>
      <c r="B29" s="17" t="n"/>
      <c r="C29" s="17" t="n"/>
      <c r="D29" s="17" t="n"/>
      <c r="E29" s="22" t="n"/>
      <c r="F29" s="17" t="n"/>
      <c r="G29" s="17" t="n"/>
    </row>
  </sheetData>
  <mergeCells count="1">
    <mergeCell ref="A2:G2"/>
  </mergeCells>
  <dataValidations count="1">
    <dataValidation sqref="G5:G29" showDropDown="0" showInputMessage="0" showErrorMessage="0" allowBlank="1" type="list">
      <formula1>"Open,In Progress,Decided"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Stephens Insight Group</dc:creator>
  <dc:title>SIG ART Organization Worksheet</dc:title>
  <dcterms:created xsi:type="dcterms:W3CDTF">2026-10-14T23:58:32Z</dcterms:created>
  <dcterms:modified xsi:type="dcterms:W3CDTF">2026-10-14T23:58:32Z</dcterms:modified>
</cp:coreProperties>
</file>