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ummary" sheetId="2" state="visible" r:id="rId4"/>
    <sheet name="Benefits Register" sheetId="3" state="visible" r:id="rId5"/>
    <sheet name="Measurements" sheetId="4" state="visible" r:id="rId6"/>
    <sheet name="Closeout Review" sheetId="5" state="visible" r:id="rId7"/>
  </sheets>
  <definedNames>
    <definedName function="false" hidden="true" localSheetId="2" name="_xlnm._FilterDatabase" vbProcedure="false">'Benefits Register'!$A$1:$M$21</definedName>
    <definedName function="false" hidden="true" localSheetId="3" name="_xlnm._FilterDatabase" vbProcedure="false">Measurements!$A$1:$E$61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<sst xmlns="http://schemas.openxmlformats.org/spreadsheetml/2006/main" count="67" uniqueCount="59">
  <si>
    <t xml:space="preserve">Benefits Realization Tracker</t>
  </si>
  <si>
    <t xml:space="preserve">Prove the program delivered the value it promised  |  SIG Template v1.0</t>
  </si>
  <si>
    <t xml:space="preserve">Purpose</t>
  </si>
  <si>
    <t xml:space="preserve">Turns the benefits in your business case into measures with owners, baselines and targets, then tracks actual results over time so you can show what the investment returned.</t>
  </si>
  <si>
    <t xml:space="preserve">How to use</t>
  </si>
  <si>
    <t xml:space="preserve">1. Benefits Register: one row per benefit, with how it will be measured, the baseline, the target and the date it should be reached. Each benefit needs a business owner, not just the program team.
2. Measurements: add a row each time you measure a benefit.
3. Summary: the latest measurement, progress to target and status calculate for each benefit.
4. Closeout Review: use at program close and again after benefits have had time to land.</t>
  </si>
  <si>
    <t xml:space="preserve">Progress to target</t>
  </si>
  <si>
    <t xml:space="preserve">Progress = (latest actual - baseline) / (target - baseline). It works whether the goal is to increase or decrease a measure. Status: On track at 90% or more of the expected progress for the date, Behind below that, Achieved at 100% or more. The expected progress line assumes steady improvement from the start date to the target date; adjust if your benefits ramp differently.</t>
  </si>
  <si>
    <t xml:space="preserve">Pairs with</t>
  </si>
  <si>
    <t xml:space="preserve">SIG Business Case and TCO Template (the source of your benefit targets), SIG Executive Status Report, and SIG PI Progress and Milestone Report.</t>
  </si>
  <si>
    <t xml:space="preserve">Cells with this fill are for you to complete</t>
  </si>
  <si>
    <t xml:space="preserve">© 2026 Stephens Insight Group LLC. Capital In. Value Out.  |  stephensinsightgroup.com</t>
  </si>
  <si>
    <t xml:space="preserve">Benefits Summary</t>
  </si>
  <si>
    <t xml:space="preserve">Calculates from the Benefits Register and Measurements tabs. Do not type in this sheet.</t>
  </si>
  <si>
    <t xml:space="preserve">As of date:</t>
  </si>
  <si>
    <t xml:space="preserve">Benefit ID</t>
  </si>
  <si>
    <t xml:space="preserve">Benefit</t>
  </si>
  <si>
    <t xml:space="preserve">Owner</t>
  </si>
  <si>
    <t xml:space="preserve">Baseline</t>
  </si>
  <si>
    <t xml:space="preserve">Target</t>
  </si>
  <si>
    <t xml:space="preserve">Latest actual</t>
  </si>
  <si>
    <t xml:space="preserve">Latest date</t>
  </si>
  <si>
    <t xml:space="preserve">Expected by now</t>
  </si>
  <si>
    <t xml:space="preserve">Status</t>
  </si>
  <si>
    <t xml:space="preserve">Status: Achieved at 100% of target or more. On track when progress is at least 90% of where steady improvement would be by today. Behind below that.</t>
  </si>
  <si>
    <t xml:space="preserve">Type</t>
  </si>
  <si>
    <t xml:space="preserve">Measure</t>
  </si>
  <si>
    <t xml:space="preserve">Unit</t>
  </si>
  <si>
    <t xml:space="preserve">Start date</t>
  </si>
  <si>
    <t xml:space="preserve">Target date</t>
  </si>
  <si>
    <t xml:space="preserve">Business owner</t>
  </si>
  <si>
    <t xml:space="preserve">Business case line</t>
  </si>
  <si>
    <t xml:space="preserve">How measured</t>
  </si>
  <si>
    <t xml:space="preserve">Frequency</t>
  </si>
  <si>
    <t xml:space="preserve">EXAMPLE (delete): Faster month-end close</t>
  </si>
  <si>
    <t xml:space="preserve">Efficiency</t>
  </si>
  <si>
    <t xml:space="preserve">Business days to close the books</t>
  </si>
  <si>
    <t xml:space="preserve">days</t>
  </si>
  <si>
    <t xml:space="preserve">Finance close calendar</t>
  </si>
  <si>
    <t xml:space="preserve">Monthly</t>
  </si>
  <si>
    <t xml:space="preserve">Measurement date</t>
  </si>
  <si>
    <t xml:space="preserve">Actual value</t>
  </si>
  <si>
    <t xml:space="preserve">Source</t>
  </si>
  <si>
    <t xml:space="preserve">Notes</t>
  </si>
  <si>
    <t xml:space="preserve">B-001</t>
  </si>
  <si>
    <t xml:space="preserve">EXAMPLE (delete) first month after go-live</t>
  </si>
  <si>
    <t xml:space="preserve">Benefits Closeout Review</t>
  </si>
  <si>
    <t xml:space="preserve">Complete at program closeout, then again once benefits have had time to land.</t>
  </si>
  <si>
    <t xml:space="preserve">Question</t>
  </si>
  <si>
    <t xml:space="preserve">Response</t>
  </si>
  <si>
    <t xml:space="preserve">Review date and participants</t>
  </si>
  <si>
    <t xml:space="preserve">Which benefits were achieved, and what evidence shows it?</t>
  </si>
  <si>
    <t xml:space="preserve">Which benefits fell short, and why?</t>
  </si>
  <si>
    <t xml:space="preserve">Were any benefits we did not plan for realized?</t>
  </si>
  <si>
    <t xml:space="preserve">What costs or side effects did we not expect?</t>
  </si>
  <si>
    <t xml:space="preserve">Who owns each benefit still being tracked after closeout?</t>
  </si>
  <si>
    <t xml:space="preserve">When is the next benefits review?</t>
  </si>
  <si>
    <t xml:space="preserve">What should future business cases do differently?</t>
  </si>
  <si>
    <t xml:space="preserve">Sponsor sign-off (name and date)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</si>
</sst>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yy"/>
    <numFmt numFmtId="166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D2849"/>
      <name val="Montserrat"/>
      <family val="0"/>
      <charset val="1"/>
    </font>
    <font>
      <i val="true"/>
      <sz val="10"/>
      <color rgb="FF996220"/>
      <name val="Montserrat"/>
      <family val="0"/>
      <charset val="1"/>
    </font>
    <font>
      <b val="true"/>
      <sz val="10"/>
      <color rgb="FF0D2849"/>
      <name val="Montserrat"/>
      <family val="0"/>
      <charset val="1"/>
    </font>
    <font>
      <sz val="10"/>
      <color rgb="FF000000"/>
      <name val="Montserrat"/>
      <family val="0"/>
      <charset val="1"/>
    </font>
    <font>
      <sz val="10"/>
      <color rgb="FF0000FF"/>
      <name val="Montserrat"/>
      <family val="0"/>
      <charset val="1"/>
    </font>
    <font>
      <sz val="8"/>
      <color rgb="FF996220"/>
      <name val="Montserrat"/>
      <family val="0"/>
      <charset val="1"/>
    </font>
    <font>
      <b val="true"/>
      <sz val="14"/>
      <color rgb="FF0D2849"/>
      <name val="Montserrat"/>
      <family val="0"/>
      <charset val="1"/>
    </font>
    <font>
      <i val="true"/>
      <sz val="9"/>
      <color rgb="FF996220"/>
      <name val="Montserrat"/>
      <family val="0"/>
      <charset val="1"/>
    </font>
    <font>
      <b val="true"/>
      <sz val="10"/>
      <color rgb="FF000000"/>
      <name val="Montserrat"/>
      <family val="0"/>
      <charset val="1"/>
    </font>
    <font>
      <b val="true"/>
      <sz val="10"/>
      <color rgb="FFFFFFFF"/>
      <name val="Montserrat"/>
      <family val="0"/>
      <charset val="1"/>
    </font>
    <font>
      <i val="true"/>
      <sz val="9"/>
      <color rgb="FF595959"/>
      <name val="Montserrat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6C882"/>
        <bgColor rgb="FFF4B6B6"/>
      </patternFill>
    </fill>
    <fill>
      <patternFill patternType="solid">
        <fgColor rgb="FFFFFFE0"/>
        <bgColor rgb="FFFFFFFF"/>
      </patternFill>
    </fill>
    <fill>
      <patternFill patternType="solid">
        <fgColor rgb="FF0D2849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1D7"/>
      </left>
      <right style="thin">
        <color rgb="FFCBD1D7"/>
      </right>
      <top style="thin">
        <color rgb="FFCBD1D7"/>
      </top>
      <bottom style="thin">
        <color rgb="FFCBD1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>
          <bgColor rgb="FFC9E4C5"/>
        </patternFill>
      </fill>
    </dxf>
    <dxf>
      <fill>
        <patternFill>
          <bgColor rgb="FFF4B6B6"/>
        </patternFill>
      </fill>
    </dxf>
    <dxf>
      <fill>
        <patternFill>
          <bgColor rgb="FFF6C882"/>
        </patternFill>
      </fill>
    </dxf>
    <dxf>
      <fill>
        <patternFill patternType="solid">
          <fgColor rgb="FF0D284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E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96220"/>
      <rgbColor rgb="FF800080"/>
      <rgbColor rgb="FF008080"/>
      <rgbColor rgb="FFC0C0C0"/>
      <rgbColor rgb="FF808080"/>
      <rgbColor rgb="FF9999FF"/>
      <rgbColor rgb="FF993366"/>
      <rgbColor rgb="FFFFFFE0"/>
      <rgbColor rgb="FFCCFFFF"/>
      <rgbColor rgb="FF660066"/>
      <rgbColor rgb="FFFF8080"/>
      <rgbColor rgb="FF0066CC"/>
      <rgbColor rgb="FFCBD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9E4C5"/>
      <rgbColor rgb="FFFFFF99"/>
      <rgbColor rgb="FF99CCFF"/>
      <rgbColor rgb="FFF4B6B6"/>
      <rgbColor rgb="FFCC99FF"/>
      <rgbColor rgb="FFF6C882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D2849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738720</xdr:colOff>
      <xdr:row>0</xdr:row>
      <xdr:rowOff>552240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57148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48" hidden="false" customHeight="true" outlineLevel="0" collapsed="false"/>
    <row r="4" customFormat="false" ht="22.05" hidden="false" customHeight="false" outlineLevel="0" collapsed="false">
      <c r="A4" s="1" t="s">
        <v>0</v>
      </c>
    </row>
    <row r="5" customFormat="false" ht="15" hidden="false" customHeight="false" outlineLevel="0" collapsed="false">
      <c r="A5" s="2" t="s">
        <v>1</v>
      </c>
    </row>
    <row r="6" customFormat="false" ht="3.75" hidden="false" customHeight="true" outlineLevel="0" collapsed="false">
      <c r="A6" s="3"/>
      <c r="B6" s="3"/>
      <c r="C6" s="3"/>
      <c r="D6" s="3"/>
      <c r="E6" s="3"/>
      <c r="F6" s="3"/>
    </row>
    <row r="8" customFormat="false" ht="30" hidden="false" customHeight="true" outlineLevel="0" collapsed="false">
      <c r="A8" s="4" t="s">
        <v>2</v>
      </c>
      <c r="B8" s="5" t="s">
        <v>3</v>
      </c>
    </row>
    <row r="9" customFormat="false" ht="120" hidden="false" customHeight="true" outlineLevel="0" collapsed="false">
      <c r="A9" s="4" t="s">
        <v>4</v>
      </c>
      <c r="B9" s="5" t="s">
        <v>5</v>
      </c>
    </row>
    <row r="10" customFormat="false" ht="75" hidden="false" customHeight="true" outlineLevel="0" collapsed="false">
      <c r="A10" s="4" t="s">
        <v>6</v>
      </c>
      <c r="B10" s="5" t="s">
        <v>7</v>
      </c>
    </row>
    <row r="11" customFormat="false" ht="30" hidden="false" customHeight="true" outlineLevel="0" collapsed="false">
      <c r="A11" s="4" t="s">
        <v>8</v>
      </c>
      <c r="B11" s="5" t="s">
        <v>9</v>
      </c>
    </row>
    <row r="12" customFormat="false" ht="15" hidden="false" customHeight="false" outlineLevel="0" collapsed="false">
      <c r="B12" s="6" t="s">
        <v>10</v>
      </c>
    </row>
    <row r="14" customFormat="false" ht="15" hidden="false" customHeight="false" outlineLevel="0" collapsed="false">
      <c r="A14" s="7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8"/>
    <col collapsed="false" customWidth="true" hidden="false" outlineLevel="0" max="3" min="3" style="0" width="18"/>
    <col collapsed="false" customWidth="true" hidden="false" outlineLevel="0" max="5" min="4" style="0" width="11"/>
    <col collapsed="false" customWidth="true" hidden="false" outlineLevel="0" max="7" min="6" style="0" width="13"/>
    <col collapsed="false" customWidth="true" hidden="false" outlineLevel="0" max="9" min="8" style="0" width="15"/>
    <col collapsed="false" customWidth="true" hidden="false" outlineLevel="0" max="10" min="10" style="0" width="12"/>
  </cols>
  <sheetData>
    <row r="1" customFormat="false" ht="17.35" hidden="false" customHeight="false" outlineLevel="0" collapsed="false">
      <c r="A1" s="8" t="s">
        <v>12</v>
      </c>
    </row>
    <row r="2" customFormat="false" ht="15" hidden="false" customHeight="false" outlineLevel="0" collapsed="false">
      <c r="A2" s="9" t="s">
        <v>13</v>
      </c>
    </row>
    <row r="3" customFormat="false" ht="15" hidden="false" customHeight="false" outlineLevel="0" collapsed="false">
      <c r="A3" s="10" t="s">
        <v>14</v>
      </c>
      <c r="B3" s="11" t="n">
        <f aca="true">TODAY()</f>
        <v>46300</v>
      </c>
    </row>
    <row r="5" customFormat="false" ht="30" hidden="false" customHeight="true" outlineLevel="0" collapsed="false">
      <c r="A5" s="12" t="s">
        <v>15</v>
      </c>
      <c r="B5" s="12" t="s">
        <v>16</v>
      </c>
      <c r="C5" s="12" t="s">
        <v>17</v>
      </c>
      <c r="D5" s="12" t="s">
        <v>18</v>
      </c>
      <c r="E5" s="12" t="s">
        <v>19</v>
      </c>
      <c r="F5" s="12" t="s">
        <v>20</v>
      </c>
      <c r="G5" s="12" t="s">
        <v>21</v>
      </c>
      <c r="H5" s="12" t="s">
        <v>6</v>
      </c>
      <c r="I5" s="12" t="s">
        <v>22</v>
      </c>
      <c r="J5" s="12" t="s">
        <v>23</v>
      </c>
    </row>
    <row r="6" customFormat="false" ht="15" hidden="false" customHeight="false" outlineLevel="0" collapsed="false">
      <c r="A6" s="13" t="str">
        <f aca="false">IF('Benefits Register'!B2="","",'Benefits Register'!A2)</f>
        <v>B-001</v>
      </c>
      <c r="B6" s="14" t="str">
        <f aca="false">IF(A6="","",'Benefits Register'!B2)</f>
        <v>EXAMPLE (delete): Faster month-end close</v>
      </c>
      <c r="C6" s="14" t="str">
        <f aca="false">IF(A6="","",'Benefits Register'!J2&amp;"")</f>
        <v/>
      </c>
      <c r="D6" s="13" t="n">
        <f aca="false">IF(A6="","",'Benefits Register'!F2)</f>
        <v>10</v>
      </c>
      <c r="E6" s="13" t="n">
        <f aca="false">IF(A6="","",'Benefits Register'!G2)</f>
        <v>6</v>
      </c>
      <c r="F6" s="13" t="n">
        <f aca="false">IF(OR(A6="",COUNTIF(Measurements!$A$2:$A$61,A6)=0),"",IF(G6=0,INDEX(Measurements!$C$2:$C$61,MATCH(A6,Measurements!$A$2:$A$61,0)),SUMIFS(Measurements!$C$2:$C$61,Measurements!$A$2:$A$61,A6,Measurements!$B$2:$B$61,G6)/COUNTIFS(Measurements!$A$2:$A$61,A6,Measurements!$B$2:$B$61,G6)))</f>
        <v>9</v>
      </c>
      <c r="G6" s="15" t="n">
        <f aca="false">IF(A6="","",IF(COUNTIF(Measurements!$A$2:$A$61,A6)=0,"",_xlfn.MAXIFS(Measurements!$B$2:$B$61,Measurements!$A$2:$A$61,A6)))</f>
        <v>0</v>
      </c>
      <c r="H6" s="16" t="n">
        <f aca="false">IF(OR(F6="",D6="",E6="",E6=D6),"",(F6-D6)/(E6-D6))</f>
        <v>0.25</v>
      </c>
      <c r="I6" s="16" t="str">
        <f aca="false">IF(OR(A6="",'Benefits Register'!H2="",'Benefits Register'!I2="",'Benefits Register'!I2&lt;='Benefits Register'!H2),"",MAX(0,MIN(1,($B$3-'Benefits Register'!H2)/('Benefits Register'!I2-'Benefits Register'!H2))))</f>
        <v/>
      </c>
      <c r="J6" s="13" t="str">
        <f aca="false">IF(H6="",IF(A6="","","Not measured"),IF(H6&gt;=1,"Achieved",IF(I6="","Tracking",IF(H6&gt;=0.9*I6,"On track","Behind"))))</f>
        <v>Tracking</v>
      </c>
    </row>
    <row r="7" customFormat="false" ht="15" hidden="false" customHeight="false" outlineLevel="0" collapsed="false">
      <c r="A7" s="13" t="str">
        <f aca="false">IF('Benefits Register'!B3="","",'Benefits Register'!A3)</f>
        <v/>
      </c>
      <c r="B7" s="14" t="str">
        <f aca="false">IF(A7="","",'Benefits Register'!B3)</f>
        <v/>
      </c>
      <c r="C7" s="14" t="str">
        <f aca="false">IF(A7="","",'Benefits Register'!J3&amp;"")</f>
        <v/>
      </c>
      <c r="D7" s="13" t="str">
        <f aca="false">IF(A7="","",'Benefits Register'!F3)</f>
        <v/>
      </c>
      <c r="E7" s="13" t="str">
        <f aca="false">IF(A7="","",'Benefits Register'!G3)</f>
        <v/>
      </c>
      <c r="F7" s="13" t="str">
        <f aca="false">IF(OR(A7="",COUNTIF(Measurements!$A$2:$A$61,A7)=0),"",IF(G7=0,INDEX(Measurements!$C$2:$C$61,MATCH(A7,Measurements!$A$2:$A$61,0)),SUMIFS(Measurements!$C$2:$C$61,Measurements!$A$2:$A$61,A7,Measurements!$B$2:$B$61,G7)/COUNTIFS(Measurements!$A$2:$A$61,A7,Measurements!$B$2:$B$61,G7)))</f>
        <v/>
      </c>
      <c r="G7" s="15" t="str">
        <f aca="false">IF(A7="","",IF(COUNTIF(Measurements!$A$2:$A$61,A7)=0,"",_xlfn.MAXIFS(Measurements!$B$2:$B$61,Measurements!$A$2:$A$61,A7)))</f>
        <v/>
      </c>
      <c r="H7" s="16" t="str">
        <f aca="false">IF(OR(F7="",D7="",E7="",E7=D7),"",(F7-D7)/(E7-D7))</f>
        <v/>
      </c>
      <c r="I7" s="16" t="str">
        <f aca="false">IF(OR(A7="",'Benefits Register'!H3="",'Benefits Register'!I3="",'Benefits Register'!I3&lt;='Benefits Register'!H3),"",MAX(0,MIN(1,($B$3-'Benefits Register'!H3)/('Benefits Register'!I3-'Benefits Register'!H3))))</f>
        <v/>
      </c>
      <c r="J7" s="13" t="str">
        <f aca="false">IF(H7="",IF(A7="","","Not measured"),IF(H7&gt;=1,"Achieved",IF(I7="","Tracking",IF(H7&gt;=0.9*I7,"On track","Behind"))))</f>
        <v/>
      </c>
    </row>
    <row r="8" customFormat="false" ht="15" hidden="false" customHeight="false" outlineLevel="0" collapsed="false">
      <c r="A8" s="13" t="str">
        <f aca="false">IF('Benefits Register'!B4="","",'Benefits Register'!A4)</f>
        <v/>
      </c>
      <c r="B8" s="14" t="str">
        <f aca="false">IF(A8="","",'Benefits Register'!B4)</f>
        <v/>
      </c>
      <c r="C8" s="14" t="str">
        <f aca="false">IF(A8="","",'Benefits Register'!J4&amp;"")</f>
        <v/>
      </c>
      <c r="D8" s="13" t="str">
        <f aca="false">IF(A8="","",'Benefits Register'!F4)</f>
        <v/>
      </c>
      <c r="E8" s="13" t="str">
        <f aca="false">IF(A8="","",'Benefits Register'!G4)</f>
        <v/>
      </c>
      <c r="F8" s="13" t="str">
        <f aca="false">IF(OR(A8="",COUNTIF(Measurements!$A$2:$A$61,A8)=0),"",IF(G8=0,INDEX(Measurements!$C$2:$C$61,MATCH(A8,Measurements!$A$2:$A$61,0)),SUMIFS(Measurements!$C$2:$C$61,Measurements!$A$2:$A$61,A8,Measurements!$B$2:$B$61,G8)/COUNTIFS(Measurements!$A$2:$A$61,A8,Measurements!$B$2:$B$61,G8)))</f>
        <v/>
      </c>
      <c r="G8" s="15" t="str">
        <f aca="false">IF(A8="","",IF(COUNTIF(Measurements!$A$2:$A$61,A8)=0,"",_xlfn.MAXIFS(Measurements!$B$2:$B$61,Measurements!$A$2:$A$61,A8)))</f>
        <v/>
      </c>
      <c r="H8" s="16" t="str">
        <f aca="false">IF(OR(F8="",D8="",E8="",E8=D8),"",(F8-D8)/(E8-D8))</f>
        <v/>
      </c>
      <c r="I8" s="16" t="str">
        <f aca="false">IF(OR(A8="",'Benefits Register'!H4="",'Benefits Register'!I4="",'Benefits Register'!I4&lt;='Benefits Register'!H4),"",MAX(0,MIN(1,($B$3-'Benefits Register'!H4)/('Benefits Register'!I4-'Benefits Register'!H4))))</f>
        <v/>
      </c>
      <c r="J8" s="13" t="str">
        <f aca="false">IF(H8="",IF(A8="","","Not measured"),IF(H8&gt;=1,"Achieved",IF(I8="","Tracking",IF(H8&gt;=0.9*I8,"On track","Behind"))))</f>
        <v/>
      </c>
    </row>
    <row r="9" customFormat="false" ht="15" hidden="false" customHeight="false" outlineLevel="0" collapsed="false">
      <c r="A9" s="13" t="str">
        <f aca="false">IF('Benefits Register'!B5="","",'Benefits Register'!A5)</f>
        <v/>
      </c>
      <c r="B9" s="14" t="str">
        <f aca="false">IF(A9="","",'Benefits Register'!B5)</f>
        <v/>
      </c>
      <c r="C9" s="14" t="str">
        <f aca="false">IF(A9="","",'Benefits Register'!J5&amp;"")</f>
        <v/>
      </c>
      <c r="D9" s="13" t="str">
        <f aca="false">IF(A9="","",'Benefits Register'!F5)</f>
        <v/>
      </c>
      <c r="E9" s="13" t="str">
        <f aca="false">IF(A9="","",'Benefits Register'!G5)</f>
        <v/>
      </c>
      <c r="F9" s="13" t="str">
        <f aca="false">IF(OR(A9="",COUNTIF(Measurements!$A$2:$A$61,A9)=0),"",IF(G9=0,INDEX(Measurements!$C$2:$C$61,MATCH(A9,Measurements!$A$2:$A$61,0)),SUMIFS(Measurements!$C$2:$C$61,Measurements!$A$2:$A$61,A9,Measurements!$B$2:$B$61,G9)/COUNTIFS(Measurements!$A$2:$A$61,A9,Measurements!$B$2:$B$61,G9)))</f>
        <v/>
      </c>
      <c r="G9" s="15" t="str">
        <f aca="false">IF(A9="","",IF(COUNTIF(Measurements!$A$2:$A$61,A9)=0,"",_xlfn.MAXIFS(Measurements!$B$2:$B$61,Measurements!$A$2:$A$61,A9)))</f>
        <v/>
      </c>
      <c r="H9" s="16" t="str">
        <f aca="false">IF(OR(F9="",D9="",E9="",E9=D9),"",(F9-D9)/(E9-D9))</f>
        <v/>
      </c>
      <c r="I9" s="16" t="str">
        <f aca="false">IF(OR(A9="",'Benefits Register'!H5="",'Benefits Register'!I5="",'Benefits Register'!I5&lt;='Benefits Register'!H5),"",MAX(0,MIN(1,($B$3-'Benefits Register'!H5)/('Benefits Register'!I5-'Benefits Register'!H5))))</f>
        <v/>
      </c>
      <c r="J9" s="13" t="str">
        <f aca="false">IF(H9="",IF(A9="","","Not measured"),IF(H9&gt;=1,"Achieved",IF(I9="","Tracking",IF(H9&gt;=0.9*I9,"On track","Behind"))))</f>
        <v/>
      </c>
    </row>
    <row r="10" customFormat="false" ht="15" hidden="false" customHeight="false" outlineLevel="0" collapsed="false">
      <c r="A10" s="13" t="str">
        <f aca="false">IF('Benefits Register'!B6="","",'Benefits Register'!A6)</f>
        <v/>
      </c>
      <c r="B10" s="14" t="str">
        <f aca="false">IF(A10="","",'Benefits Register'!B6)</f>
        <v/>
      </c>
      <c r="C10" s="14" t="str">
        <f aca="false">IF(A10="","",'Benefits Register'!J6&amp;"")</f>
        <v/>
      </c>
      <c r="D10" s="13" t="str">
        <f aca="false">IF(A10="","",'Benefits Register'!F6)</f>
        <v/>
      </c>
      <c r="E10" s="13" t="str">
        <f aca="false">IF(A10="","",'Benefits Register'!G6)</f>
        <v/>
      </c>
      <c r="F10" s="13" t="str">
        <f aca="false">IF(OR(A10="",COUNTIF(Measurements!$A$2:$A$61,A10)=0),"",IF(G10=0,INDEX(Measurements!$C$2:$C$61,MATCH(A10,Measurements!$A$2:$A$61,0)),SUMIFS(Measurements!$C$2:$C$61,Measurements!$A$2:$A$61,A10,Measurements!$B$2:$B$61,G10)/COUNTIFS(Measurements!$A$2:$A$61,A10,Measurements!$B$2:$B$61,G10)))</f>
        <v/>
      </c>
      <c r="G10" s="15" t="str">
        <f aca="false">IF(A10="","",IF(COUNTIF(Measurements!$A$2:$A$61,A10)=0,"",_xlfn.MAXIFS(Measurements!$B$2:$B$61,Measurements!$A$2:$A$61,A10)))</f>
        <v/>
      </c>
      <c r="H10" s="16" t="str">
        <f aca="false">IF(OR(F10="",D10="",E10="",E10=D10),"",(F10-D10)/(E10-D10))</f>
        <v/>
      </c>
      <c r="I10" s="16" t="str">
        <f aca="false">IF(OR(A10="",'Benefits Register'!H6="",'Benefits Register'!I6="",'Benefits Register'!I6&lt;='Benefits Register'!H6),"",MAX(0,MIN(1,($B$3-'Benefits Register'!H6)/('Benefits Register'!I6-'Benefits Register'!H6))))</f>
        <v/>
      </c>
      <c r="J10" s="13" t="str">
        <f aca="false">IF(H10="",IF(A10="","","Not measured"),IF(H10&gt;=1,"Achieved",IF(I10="","Tracking",IF(H10&gt;=0.9*I10,"On track","Behind"))))</f>
        <v/>
      </c>
    </row>
    <row r="11" customFormat="false" ht="15" hidden="false" customHeight="false" outlineLevel="0" collapsed="false">
      <c r="A11" s="13" t="str">
        <f aca="false">IF('Benefits Register'!B7="","",'Benefits Register'!A7)</f>
        <v/>
      </c>
      <c r="B11" s="14" t="str">
        <f aca="false">IF(A11="","",'Benefits Register'!B7)</f>
        <v/>
      </c>
      <c r="C11" s="14" t="str">
        <f aca="false">IF(A11="","",'Benefits Register'!J7&amp;"")</f>
        <v/>
      </c>
      <c r="D11" s="13" t="str">
        <f aca="false">IF(A11="","",'Benefits Register'!F7)</f>
        <v/>
      </c>
      <c r="E11" s="13" t="str">
        <f aca="false">IF(A11="","",'Benefits Register'!G7)</f>
        <v/>
      </c>
      <c r="F11" s="13" t="str">
        <f aca="false">IF(OR(A11="",COUNTIF(Measurements!$A$2:$A$61,A11)=0),"",IF(G11=0,INDEX(Measurements!$C$2:$C$61,MATCH(A11,Measurements!$A$2:$A$61,0)),SUMIFS(Measurements!$C$2:$C$61,Measurements!$A$2:$A$61,A11,Measurements!$B$2:$B$61,G11)/COUNTIFS(Measurements!$A$2:$A$61,A11,Measurements!$B$2:$B$61,G11)))</f>
        <v/>
      </c>
      <c r="G11" s="15" t="str">
        <f aca="false">IF(A11="","",IF(COUNTIF(Measurements!$A$2:$A$61,A11)=0,"",_xlfn.MAXIFS(Measurements!$B$2:$B$61,Measurements!$A$2:$A$61,A11)))</f>
        <v/>
      </c>
      <c r="H11" s="16" t="str">
        <f aca="false">IF(OR(F11="",D11="",E11="",E11=D11),"",(F11-D11)/(E11-D11))</f>
        <v/>
      </c>
      <c r="I11" s="16" t="str">
        <f aca="false">IF(OR(A11="",'Benefits Register'!H7="",'Benefits Register'!I7="",'Benefits Register'!I7&lt;='Benefits Register'!H7),"",MAX(0,MIN(1,($B$3-'Benefits Register'!H7)/('Benefits Register'!I7-'Benefits Register'!H7))))</f>
        <v/>
      </c>
      <c r="J11" s="13" t="str">
        <f aca="false">IF(H11="",IF(A11="","","Not measured"),IF(H11&gt;=1,"Achieved",IF(I11="","Tracking",IF(H11&gt;=0.9*I11,"On track","Behind"))))</f>
        <v/>
      </c>
    </row>
    <row r="12" customFormat="false" ht="15" hidden="false" customHeight="false" outlineLevel="0" collapsed="false">
      <c r="A12" s="13" t="str">
        <f aca="false">IF('Benefits Register'!B8="","",'Benefits Register'!A8)</f>
        <v/>
      </c>
      <c r="B12" s="14" t="str">
        <f aca="false">IF(A12="","",'Benefits Register'!B8)</f>
        <v/>
      </c>
      <c r="C12" s="14" t="str">
        <f aca="false">IF(A12="","",'Benefits Register'!J8&amp;"")</f>
        <v/>
      </c>
      <c r="D12" s="13" t="str">
        <f aca="false">IF(A12="","",'Benefits Register'!F8)</f>
        <v/>
      </c>
      <c r="E12" s="13" t="str">
        <f aca="false">IF(A12="","",'Benefits Register'!G8)</f>
        <v/>
      </c>
      <c r="F12" s="13" t="str">
        <f aca="false">IF(OR(A12="",COUNTIF(Measurements!$A$2:$A$61,A12)=0),"",IF(G12=0,INDEX(Measurements!$C$2:$C$61,MATCH(A12,Measurements!$A$2:$A$61,0)),SUMIFS(Measurements!$C$2:$C$61,Measurements!$A$2:$A$61,A12,Measurements!$B$2:$B$61,G12)/COUNTIFS(Measurements!$A$2:$A$61,A12,Measurements!$B$2:$B$61,G12)))</f>
        <v/>
      </c>
      <c r="G12" s="15" t="str">
        <f aca="false">IF(A12="","",IF(COUNTIF(Measurements!$A$2:$A$61,A12)=0,"",_xlfn.MAXIFS(Measurements!$B$2:$B$61,Measurements!$A$2:$A$61,A12)))</f>
        <v/>
      </c>
      <c r="H12" s="16" t="str">
        <f aca="false">IF(OR(F12="",D12="",E12="",E12=D12),"",(F12-D12)/(E12-D12))</f>
        <v/>
      </c>
      <c r="I12" s="16" t="str">
        <f aca="false">IF(OR(A12="",'Benefits Register'!H8="",'Benefits Register'!I8="",'Benefits Register'!I8&lt;='Benefits Register'!H8),"",MAX(0,MIN(1,($B$3-'Benefits Register'!H8)/('Benefits Register'!I8-'Benefits Register'!H8))))</f>
        <v/>
      </c>
      <c r="J12" s="13" t="str">
        <f aca="false">IF(H12="",IF(A12="","","Not measured"),IF(H12&gt;=1,"Achieved",IF(I12="","Tracking",IF(H12&gt;=0.9*I12,"On track","Behind"))))</f>
        <v/>
      </c>
    </row>
    <row r="13" customFormat="false" ht="15" hidden="false" customHeight="false" outlineLevel="0" collapsed="false">
      <c r="A13" s="13" t="str">
        <f aca="false">IF('Benefits Register'!B9="","",'Benefits Register'!A9)</f>
        <v/>
      </c>
      <c r="B13" s="14" t="str">
        <f aca="false">IF(A13="","",'Benefits Register'!B9)</f>
        <v/>
      </c>
      <c r="C13" s="14" t="str">
        <f aca="false">IF(A13="","",'Benefits Register'!J9&amp;"")</f>
        <v/>
      </c>
      <c r="D13" s="13" t="str">
        <f aca="false">IF(A13="","",'Benefits Register'!F9)</f>
        <v/>
      </c>
      <c r="E13" s="13" t="str">
        <f aca="false">IF(A13="","",'Benefits Register'!G9)</f>
        <v/>
      </c>
      <c r="F13" s="13" t="str">
        <f aca="false">IF(OR(A13="",COUNTIF(Measurements!$A$2:$A$61,A13)=0),"",IF(G13=0,INDEX(Measurements!$C$2:$C$61,MATCH(A13,Measurements!$A$2:$A$61,0)),SUMIFS(Measurements!$C$2:$C$61,Measurements!$A$2:$A$61,A13,Measurements!$B$2:$B$61,G13)/COUNTIFS(Measurements!$A$2:$A$61,A13,Measurements!$B$2:$B$61,G13)))</f>
        <v/>
      </c>
      <c r="G13" s="15" t="str">
        <f aca="false">IF(A13="","",IF(COUNTIF(Measurements!$A$2:$A$61,A13)=0,"",_xlfn.MAXIFS(Measurements!$B$2:$B$61,Measurements!$A$2:$A$61,A13)))</f>
        <v/>
      </c>
      <c r="H13" s="16" t="str">
        <f aca="false">IF(OR(F13="",D13="",E13="",E13=D13),"",(F13-D13)/(E13-D13))</f>
        <v/>
      </c>
      <c r="I13" s="16" t="str">
        <f aca="false">IF(OR(A13="",'Benefits Register'!H9="",'Benefits Register'!I9="",'Benefits Register'!I9&lt;='Benefits Register'!H9),"",MAX(0,MIN(1,($B$3-'Benefits Register'!H9)/('Benefits Register'!I9-'Benefits Register'!H9))))</f>
        <v/>
      </c>
      <c r="J13" s="13" t="str">
        <f aca="false">IF(H13="",IF(A13="","","Not measured"),IF(H13&gt;=1,"Achieved",IF(I13="","Tracking",IF(H13&gt;=0.9*I13,"On track","Behind"))))</f>
        <v/>
      </c>
    </row>
    <row r="14" customFormat="false" ht="15" hidden="false" customHeight="false" outlineLevel="0" collapsed="false">
      <c r="A14" s="13" t="str">
        <f aca="false">IF('Benefits Register'!B10="","",'Benefits Register'!A10)</f>
        <v/>
      </c>
      <c r="B14" s="14" t="str">
        <f aca="false">IF(A14="","",'Benefits Register'!B10)</f>
        <v/>
      </c>
      <c r="C14" s="14" t="str">
        <f aca="false">IF(A14="","",'Benefits Register'!J10&amp;"")</f>
        <v/>
      </c>
      <c r="D14" s="13" t="str">
        <f aca="false">IF(A14="","",'Benefits Register'!F10)</f>
        <v/>
      </c>
      <c r="E14" s="13" t="str">
        <f aca="false">IF(A14="","",'Benefits Register'!G10)</f>
        <v/>
      </c>
      <c r="F14" s="13" t="str">
        <f aca="false">IF(OR(A14="",COUNTIF(Measurements!$A$2:$A$61,A14)=0),"",IF(G14=0,INDEX(Measurements!$C$2:$C$61,MATCH(A14,Measurements!$A$2:$A$61,0)),SUMIFS(Measurements!$C$2:$C$61,Measurements!$A$2:$A$61,A14,Measurements!$B$2:$B$61,G14)/COUNTIFS(Measurements!$A$2:$A$61,A14,Measurements!$B$2:$B$61,G14)))</f>
        <v/>
      </c>
      <c r="G14" s="15" t="str">
        <f aca="false">IF(A14="","",IF(COUNTIF(Measurements!$A$2:$A$61,A14)=0,"",_xlfn.MAXIFS(Measurements!$B$2:$B$61,Measurements!$A$2:$A$61,A14)))</f>
        <v/>
      </c>
      <c r="H14" s="16" t="str">
        <f aca="false">IF(OR(F14="",D14="",E14="",E14=D14),"",(F14-D14)/(E14-D14))</f>
        <v/>
      </c>
      <c r="I14" s="16" t="str">
        <f aca="false">IF(OR(A14="",'Benefits Register'!H10="",'Benefits Register'!I10="",'Benefits Register'!I10&lt;='Benefits Register'!H10),"",MAX(0,MIN(1,($B$3-'Benefits Register'!H10)/('Benefits Register'!I10-'Benefits Register'!H10))))</f>
        <v/>
      </c>
      <c r="J14" s="13" t="str">
        <f aca="false">IF(H14="",IF(A14="","","Not measured"),IF(H14&gt;=1,"Achieved",IF(I14="","Tracking",IF(H14&gt;=0.9*I14,"On track","Behind"))))</f>
        <v/>
      </c>
    </row>
    <row r="15" customFormat="false" ht="15" hidden="false" customHeight="false" outlineLevel="0" collapsed="false">
      <c r="A15" s="13" t="str">
        <f aca="false">IF('Benefits Register'!B11="","",'Benefits Register'!A11)</f>
        <v/>
      </c>
      <c r="B15" s="14" t="str">
        <f aca="false">IF(A15="","",'Benefits Register'!B11)</f>
        <v/>
      </c>
      <c r="C15" s="14" t="str">
        <f aca="false">IF(A15="","",'Benefits Register'!J11&amp;"")</f>
        <v/>
      </c>
      <c r="D15" s="13" t="str">
        <f aca="false">IF(A15="","",'Benefits Register'!F11)</f>
        <v/>
      </c>
      <c r="E15" s="13" t="str">
        <f aca="false">IF(A15="","",'Benefits Register'!G11)</f>
        <v/>
      </c>
      <c r="F15" s="13" t="str">
        <f aca="false">IF(OR(A15="",COUNTIF(Measurements!$A$2:$A$61,A15)=0),"",IF(G15=0,INDEX(Measurements!$C$2:$C$61,MATCH(A15,Measurements!$A$2:$A$61,0)),SUMIFS(Measurements!$C$2:$C$61,Measurements!$A$2:$A$61,A15,Measurements!$B$2:$B$61,G15)/COUNTIFS(Measurements!$A$2:$A$61,A15,Measurements!$B$2:$B$61,G15)))</f>
        <v/>
      </c>
      <c r="G15" s="15" t="str">
        <f aca="false">IF(A15="","",IF(COUNTIF(Measurements!$A$2:$A$61,A15)=0,"",_xlfn.MAXIFS(Measurements!$B$2:$B$61,Measurements!$A$2:$A$61,A15)))</f>
        <v/>
      </c>
      <c r="H15" s="16" t="str">
        <f aca="false">IF(OR(F15="",D15="",E15="",E15=D15),"",(F15-D15)/(E15-D15))</f>
        <v/>
      </c>
      <c r="I15" s="16" t="str">
        <f aca="false">IF(OR(A15="",'Benefits Register'!H11="",'Benefits Register'!I11="",'Benefits Register'!I11&lt;='Benefits Register'!H11),"",MAX(0,MIN(1,($B$3-'Benefits Register'!H11)/('Benefits Register'!I11-'Benefits Register'!H11))))</f>
        <v/>
      </c>
      <c r="J15" s="13" t="str">
        <f aca="false">IF(H15="",IF(A15="","","Not measured"),IF(H15&gt;=1,"Achieved",IF(I15="","Tracking",IF(H15&gt;=0.9*I15,"On track","Behind"))))</f>
        <v/>
      </c>
    </row>
    <row r="16" customFormat="false" ht="15" hidden="false" customHeight="false" outlineLevel="0" collapsed="false">
      <c r="A16" s="13" t="str">
        <f aca="false">IF('Benefits Register'!B12="","",'Benefits Register'!A12)</f>
        <v/>
      </c>
      <c r="B16" s="14" t="str">
        <f aca="false">IF(A16="","",'Benefits Register'!B12)</f>
        <v/>
      </c>
      <c r="C16" s="14" t="str">
        <f aca="false">IF(A16="","",'Benefits Register'!J12&amp;"")</f>
        <v/>
      </c>
      <c r="D16" s="13" t="str">
        <f aca="false">IF(A16="","",'Benefits Register'!F12)</f>
        <v/>
      </c>
      <c r="E16" s="13" t="str">
        <f aca="false">IF(A16="","",'Benefits Register'!G12)</f>
        <v/>
      </c>
      <c r="F16" s="13" t="str">
        <f aca="false">IF(OR(A16="",COUNTIF(Measurements!$A$2:$A$61,A16)=0),"",IF(G16=0,INDEX(Measurements!$C$2:$C$61,MATCH(A16,Measurements!$A$2:$A$61,0)),SUMIFS(Measurements!$C$2:$C$61,Measurements!$A$2:$A$61,A16,Measurements!$B$2:$B$61,G16)/COUNTIFS(Measurements!$A$2:$A$61,A16,Measurements!$B$2:$B$61,G16)))</f>
        <v/>
      </c>
      <c r="G16" s="15" t="str">
        <f aca="false">IF(A16="","",IF(COUNTIF(Measurements!$A$2:$A$61,A16)=0,"",_xlfn.MAXIFS(Measurements!$B$2:$B$61,Measurements!$A$2:$A$61,A16)))</f>
        <v/>
      </c>
      <c r="H16" s="16" t="str">
        <f aca="false">IF(OR(F16="",D16="",E16="",E16=D16),"",(F16-D16)/(E16-D16))</f>
        <v/>
      </c>
      <c r="I16" s="16" t="str">
        <f aca="false">IF(OR(A16="",'Benefits Register'!H12="",'Benefits Register'!I12="",'Benefits Register'!I12&lt;='Benefits Register'!H12),"",MAX(0,MIN(1,($B$3-'Benefits Register'!H12)/('Benefits Register'!I12-'Benefits Register'!H12))))</f>
        <v/>
      </c>
      <c r="J16" s="13" t="str">
        <f aca="false">IF(H16="",IF(A16="","","Not measured"),IF(H16&gt;=1,"Achieved",IF(I16="","Tracking",IF(H16&gt;=0.9*I16,"On track","Behind"))))</f>
        <v/>
      </c>
    </row>
    <row r="17" customFormat="false" ht="15" hidden="false" customHeight="false" outlineLevel="0" collapsed="false">
      <c r="A17" s="13" t="str">
        <f aca="false">IF('Benefits Register'!B13="","",'Benefits Register'!A13)</f>
        <v/>
      </c>
      <c r="B17" s="14" t="str">
        <f aca="false">IF(A17="","",'Benefits Register'!B13)</f>
        <v/>
      </c>
      <c r="C17" s="14" t="str">
        <f aca="false">IF(A17="","",'Benefits Register'!J13&amp;"")</f>
        <v/>
      </c>
      <c r="D17" s="13" t="str">
        <f aca="false">IF(A17="","",'Benefits Register'!F13)</f>
        <v/>
      </c>
      <c r="E17" s="13" t="str">
        <f aca="false">IF(A17="","",'Benefits Register'!G13)</f>
        <v/>
      </c>
      <c r="F17" s="13" t="str">
        <f aca="false">IF(OR(A17="",COUNTIF(Measurements!$A$2:$A$61,A17)=0),"",IF(G17=0,INDEX(Measurements!$C$2:$C$61,MATCH(A17,Measurements!$A$2:$A$61,0)),SUMIFS(Measurements!$C$2:$C$61,Measurements!$A$2:$A$61,A17,Measurements!$B$2:$B$61,G17)/COUNTIFS(Measurements!$A$2:$A$61,A17,Measurements!$B$2:$B$61,G17)))</f>
        <v/>
      </c>
      <c r="G17" s="15" t="str">
        <f aca="false">IF(A17="","",IF(COUNTIF(Measurements!$A$2:$A$61,A17)=0,"",_xlfn.MAXIFS(Measurements!$B$2:$B$61,Measurements!$A$2:$A$61,A17)))</f>
        <v/>
      </c>
      <c r="H17" s="16" t="str">
        <f aca="false">IF(OR(F17="",D17="",E17="",E17=D17),"",(F17-D17)/(E17-D17))</f>
        <v/>
      </c>
      <c r="I17" s="16" t="str">
        <f aca="false">IF(OR(A17="",'Benefits Register'!H13="",'Benefits Register'!I13="",'Benefits Register'!I13&lt;='Benefits Register'!H13),"",MAX(0,MIN(1,($B$3-'Benefits Register'!H13)/('Benefits Register'!I13-'Benefits Register'!H13))))</f>
        <v/>
      </c>
      <c r="J17" s="13" t="str">
        <f aca="false">IF(H17="",IF(A17="","","Not measured"),IF(H17&gt;=1,"Achieved",IF(I17="","Tracking",IF(H17&gt;=0.9*I17,"On track","Behind"))))</f>
        <v/>
      </c>
    </row>
    <row r="18" customFormat="false" ht="15" hidden="false" customHeight="false" outlineLevel="0" collapsed="false">
      <c r="A18" s="13" t="str">
        <f aca="false">IF('Benefits Register'!B14="","",'Benefits Register'!A14)</f>
        <v/>
      </c>
      <c r="B18" s="14" t="str">
        <f aca="false">IF(A18="","",'Benefits Register'!B14)</f>
        <v/>
      </c>
      <c r="C18" s="14" t="str">
        <f aca="false">IF(A18="","",'Benefits Register'!J14&amp;"")</f>
        <v/>
      </c>
      <c r="D18" s="13" t="str">
        <f aca="false">IF(A18="","",'Benefits Register'!F14)</f>
        <v/>
      </c>
      <c r="E18" s="13" t="str">
        <f aca="false">IF(A18="","",'Benefits Register'!G14)</f>
        <v/>
      </c>
      <c r="F18" s="13" t="str">
        <f aca="false">IF(OR(A18="",COUNTIF(Measurements!$A$2:$A$61,A18)=0),"",IF(G18=0,INDEX(Measurements!$C$2:$C$61,MATCH(A18,Measurements!$A$2:$A$61,0)),SUMIFS(Measurements!$C$2:$C$61,Measurements!$A$2:$A$61,A18,Measurements!$B$2:$B$61,G18)/COUNTIFS(Measurements!$A$2:$A$61,A18,Measurements!$B$2:$B$61,G18)))</f>
        <v/>
      </c>
      <c r="G18" s="15" t="str">
        <f aca="false">IF(A18="","",IF(COUNTIF(Measurements!$A$2:$A$61,A18)=0,"",_xlfn.MAXIFS(Measurements!$B$2:$B$61,Measurements!$A$2:$A$61,A18)))</f>
        <v/>
      </c>
      <c r="H18" s="16" t="str">
        <f aca="false">IF(OR(F18="",D18="",E18="",E18=D18),"",(F18-D18)/(E18-D18))</f>
        <v/>
      </c>
      <c r="I18" s="16" t="str">
        <f aca="false">IF(OR(A18="",'Benefits Register'!H14="",'Benefits Register'!I14="",'Benefits Register'!I14&lt;='Benefits Register'!H14),"",MAX(0,MIN(1,($B$3-'Benefits Register'!H14)/('Benefits Register'!I14-'Benefits Register'!H14))))</f>
        <v/>
      </c>
      <c r="J18" s="13" t="str">
        <f aca="false">IF(H18="",IF(A18="","","Not measured"),IF(H18&gt;=1,"Achieved",IF(I18="","Tracking",IF(H18&gt;=0.9*I18,"On track","Behind"))))</f>
        <v/>
      </c>
    </row>
    <row r="19" customFormat="false" ht="15" hidden="false" customHeight="false" outlineLevel="0" collapsed="false">
      <c r="A19" s="13" t="str">
        <f aca="false">IF('Benefits Register'!B15="","",'Benefits Register'!A15)</f>
        <v/>
      </c>
      <c r="B19" s="14" t="str">
        <f aca="false">IF(A19="","",'Benefits Register'!B15)</f>
        <v/>
      </c>
      <c r="C19" s="14" t="str">
        <f aca="false">IF(A19="","",'Benefits Register'!J15&amp;"")</f>
        <v/>
      </c>
      <c r="D19" s="13" t="str">
        <f aca="false">IF(A19="","",'Benefits Register'!F15)</f>
        <v/>
      </c>
      <c r="E19" s="13" t="str">
        <f aca="false">IF(A19="","",'Benefits Register'!G15)</f>
        <v/>
      </c>
      <c r="F19" s="13" t="str">
        <f aca="false">IF(OR(A19="",COUNTIF(Measurements!$A$2:$A$61,A19)=0),"",IF(G19=0,INDEX(Measurements!$C$2:$C$61,MATCH(A19,Measurements!$A$2:$A$61,0)),SUMIFS(Measurements!$C$2:$C$61,Measurements!$A$2:$A$61,A19,Measurements!$B$2:$B$61,G19)/COUNTIFS(Measurements!$A$2:$A$61,A19,Measurements!$B$2:$B$61,G19)))</f>
        <v/>
      </c>
      <c r="G19" s="15" t="str">
        <f aca="false">IF(A19="","",IF(COUNTIF(Measurements!$A$2:$A$61,A19)=0,"",_xlfn.MAXIFS(Measurements!$B$2:$B$61,Measurements!$A$2:$A$61,A19)))</f>
        <v/>
      </c>
      <c r="H19" s="16" t="str">
        <f aca="false">IF(OR(F19="",D19="",E19="",E19=D19),"",(F19-D19)/(E19-D19))</f>
        <v/>
      </c>
      <c r="I19" s="16" t="str">
        <f aca="false">IF(OR(A19="",'Benefits Register'!H15="",'Benefits Register'!I15="",'Benefits Register'!I15&lt;='Benefits Register'!H15),"",MAX(0,MIN(1,($B$3-'Benefits Register'!H15)/('Benefits Register'!I15-'Benefits Register'!H15))))</f>
        <v/>
      </c>
      <c r="J19" s="13" t="str">
        <f aca="false">IF(H19="",IF(A19="","","Not measured"),IF(H19&gt;=1,"Achieved",IF(I19="","Tracking",IF(H19&gt;=0.9*I19,"On track","Behind"))))</f>
        <v/>
      </c>
    </row>
    <row r="20" customFormat="false" ht="15" hidden="false" customHeight="false" outlineLevel="0" collapsed="false">
      <c r="A20" s="13" t="str">
        <f aca="false">IF('Benefits Register'!B16="","",'Benefits Register'!A16)</f>
        <v/>
      </c>
      <c r="B20" s="14" t="str">
        <f aca="false">IF(A20="","",'Benefits Register'!B16)</f>
        <v/>
      </c>
      <c r="C20" s="14" t="str">
        <f aca="false">IF(A20="","",'Benefits Register'!J16&amp;"")</f>
        <v/>
      </c>
      <c r="D20" s="13" t="str">
        <f aca="false">IF(A20="","",'Benefits Register'!F16)</f>
        <v/>
      </c>
      <c r="E20" s="13" t="str">
        <f aca="false">IF(A20="","",'Benefits Register'!G16)</f>
        <v/>
      </c>
      <c r="F20" s="13" t="str">
        <f aca="false">IF(OR(A20="",COUNTIF(Measurements!$A$2:$A$61,A20)=0),"",IF(G20=0,INDEX(Measurements!$C$2:$C$61,MATCH(A20,Measurements!$A$2:$A$61,0)),SUMIFS(Measurements!$C$2:$C$61,Measurements!$A$2:$A$61,A20,Measurements!$B$2:$B$61,G20)/COUNTIFS(Measurements!$A$2:$A$61,A20,Measurements!$B$2:$B$61,G20)))</f>
        <v/>
      </c>
      <c r="G20" s="15" t="str">
        <f aca="false">IF(A20="","",IF(COUNTIF(Measurements!$A$2:$A$61,A20)=0,"",_xlfn.MAXIFS(Measurements!$B$2:$B$61,Measurements!$A$2:$A$61,A20)))</f>
        <v/>
      </c>
      <c r="H20" s="16" t="str">
        <f aca="false">IF(OR(F20="",D20="",E20="",E20=D20),"",(F20-D20)/(E20-D20))</f>
        <v/>
      </c>
      <c r="I20" s="16" t="str">
        <f aca="false">IF(OR(A20="",'Benefits Register'!H16="",'Benefits Register'!I16="",'Benefits Register'!I16&lt;='Benefits Register'!H16),"",MAX(0,MIN(1,($B$3-'Benefits Register'!H16)/('Benefits Register'!I16-'Benefits Register'!H16))))</f>
        <v/>
      </c>
      <c r="J20" s="13" t="str">
        <f aca="false">IF(H20="",IF(A20="","","Not measured"),IF(H20&gt;=1,"Achieved",IF(I20="","Tracking",IF(H20&gt;=0.9*I20,"On track","Behind"))))</f>
        <v/>
      </c>
    </row>
    <row r="21" customFormat="false" ht="15" hidden="false" customHeight="false" outlineLevel="0" collapsed="false">
      <c r="A21" s="13" t="str">
        <f aca="false">IF('Benefits Register'!B17="","",'Benefits Register'!A17)</f>
        <v/>
      </c>
      <c r="B21" s="14" t="str">
        <f aca="false">IF(A21="","",'Benefits Register'!B17)</f>
        <v/>
      </c>
      <c r="C21" s="14" t="str">
        <f aca="false">IF(A21="","",'Benefits Register'!J17&amp;"")</f>
        <v/>
      </c>
      <c r="D21" s="13" t="str">
        <f aca="false">IF(A21="","",'Benefits Register'!F17)</f>
        <v/>
      </c>
      <c r="E21" s="13" t="str">
        <f aca="false">IF(A21="","",'Benefits Register'!G17)</f>
        <v/>
      </c>
      <c r="F21" s="13" t="str">
        <f aca="false">IF(OR(A21="",COUNTIF(Measurements!$A$2:$A$61,A21)=0),"",IF(G21=0,INDEX(Measurements!$C$2:$C$61,MATCH(A21,Measurements!$A$2:$A$61,0)),SUMIFS(Measurements!$C$2:$C$61,Measurements!$A$2:$A$61,A21,Measurements!$B$2:$B$61,G21)/COUNTIFS(Measurements!$A$2:$A$61,A21,Measurements!$B$2:$B$61,G21)))</f>
        <v/>
      </c>
      <c r="G21" s="15" t="str">
        <f aca="false">IF(A21="","",IF(COUNTIF(Measurements!$A$2:$A$61,A21)=0,"",_xlfn.MAXIFS(Measurements!$B$2:$B$61,Measurements!$A$2:$A$61,A21)))</f>
        <v/>
      </c>
      <c r="H21" s="16" t="str">
        <f aca="false">IF(OR(F21="",D21="",E21="",E21=D21),"",(F21-D21)/(E21-D21))</f>
        <v/>
      </c>
      <c r="I21" s="16" t="str">
        <f aca="false">IF(OR(A21="",'Benefits Register'!H17="",'Benefits Register'!I17="",'Benefits Register'!I17&lt;='Benefits Register'!H17),"",MAX(0,MIN(1,($B$3-'Benefits Register'!H17)/('Benefits Register'!I17-'Benefits Register'!H17))))</f>
        <v/>
      </c>
      <c r="J21" s="13" t="str">
        <f aca="false">IF(H21="",IF(A21="","","Not measured"),IF(H21&gt;=1,"Achieved",IF(I21="","Tracking",IF(H21&gt;=0.9*I21,"On track","Behind"))))</f>
        <v/>
      </c>
    </row>
    <row r="22" customFormat="false" ht="15" hidden="false" customHeight="false" outlineLevel="0" collapsed="false">
      <c r="A22" s="13" t="str">
        <f aca="false">IF('Benefits Register'!B18="","",'Benefits Register'!A18)</f>
        <v/>
      </c>
      <c r="B22" s="14" t="str">
        <f aca="false">IF(A22="","",'Benefits Register'!B18)</f>
        <v/>
      </c>
      <c r="C22" s="14" t="str">
        <f aca="false">IF(A22="","",'Benefits Register'!J18&amp;"")</f>
        <v/>
      </c>
      <c r="D22" s="13" t="str">
        <f aca="false">IF(A22="","",'Benefits Register'!F18)</f>
        <v/>
      </c>
      <c r="E22" s="13" t="str">
        <f aca="false">IF(A22="","",'Benefits Register'!G18)</f>
        <v/>
      </c>
      <c r="F22" s="13" t="str">
        <f aca="false">IF(OR(A22="",COUNTIF(Measurements!$A$2:$A$61,A22)=0),"",IF(G22=0,INDEX(Measurements!$C$2:$C$61,MATCH(A22,Measurements!$A$2:$A$61,0)),SUMIFS(Measurements!$C$2:$C$61,Measurements!$A$2:$A$61,A22,Measurements!$B$2:$B$61,G22)/COUNTIFS(Measurements!$A$2:$A$61,A22,Measurements!$B$2:$B$61,G22)))</f>
        <v/>
      </c>
      <c r="G22" s="15" t="str">
        <f aca="false">IF(A22="","",IF(COUNTIF(Measurements!$A$2:$A$61,A22)=0,"",_xlfn.MAXIFS(Measurements!$B$2:$B$61,Measurements!$A$2:$A$61,A22)))</f>
        <v/>
      </c>
      <c r="H22" s="16" t="str">
        <f aca="false">IF(OR(F22="",D22="",E22="",E22=D22),"",(F22-D22)/(E22-D22))</f>
        <v/>
      </c>
      <c r="I22" s="16" t="str">
        <f aca="false">IF(OR(A22="",'Benefits Register'!H18="",'Benefits Register'!I18="",'Benefits Register'!I18&lt;='Benefits Register'!H18),"",MAX(0,MIN(1,($B$3-'Benefits Register'!H18)/('Benefits Register'!I18-'Benefits Register'!H18))))</f>
        <v/>
      </c>
      <c r="J22" s="13" t="str">
        <f aca="false">IF(H22="",IF(A22="","","Not measured"),IF(H22&gt;=1,"Achieved",IF(I22="","Tracking",IF(H22&gt;=0.9*I22,"On track","Behind"))))</f>
        <v/>
      </c>
    </row>
    <row r="23" customFormat="false" ht="15" hidden="false" customHeight="false" outlineLevel="0" collapsed="false">
      <c r="A23" s="13" t="str">
        <f aca="false">IF('Benefits Register'!B19="","",'Benefits Register'!A19)</f>
        <v/>
      </c>
      <c r="B23" s="14" t="str">
        <f aca="false">IF(A23="","",'Benefits Register'!B19)</f>
        <v/>
      </c>
      <c r="C23" s="14" t="str">
        <f aca="false">IF(A23="","",'Benefits Register'!J19&amp;"")</f>
        <v/>
      </c>
      <c r="D23" s="13" t="str">
        <f aca="false">IF(A23="","",'Benefits Register'!F19)</f>
        <v/>
      </c>
      <c r="E23" s="13" t="str">
        <f aca="false">IF(A23="","",'Benefits Register'!G19)</f>
        <v/>
      </c>
      <c r="F23" s="13" t="str">
        <f aca="false">IF(OR(A23="",COUNTIF(Measurements!$A$2:$A$61,A23)=0),"",IF(G23=0,INDEX(Measurements!$C$2:$C$61,MATCH(A23,Measurements!$A$2:$A$61,0)),SUMIFS(Measurements!$C$2:$C$61,Measurements!$A$2:$A$61,A23,Measurements!$B$2:$B$61,G23)/COUNTIFS(Measurements!$A$2:$A$61,A23,Measurements!$B$2:$B$61,G23)))</f>
        <v/>
      </c>
      <c r="G23" s="15" t="str">
        <f aca="false">IF(A23="","",IF(COUNTIF(Measurements!$A$2:$A$61,A23)=0,"",_xlfn.MAXIFS(Measurements!$B$2:$B$61,Measurements!$A$2:$A$61,A23)))</f>
        <v/>
      </c>
      <c r="H23" s="16" t="str">
        <f aca="false">IF(OR(F23="",D23="",E23="",E23=D23),"",(F23-D23)/(E23-D23))</f>
        <v/>
      </c>
      <c r="I23" s="16" t="str">
        <f aca="false">IF(OR(A23="",'Benefits Register'!H19="",'Benefits Register'!I19="",'Benefits Register'!I19&lt;='Benefits Register'!H19),"",MAX(0,MIN(1,($B$3-'Benefits Register'!H19)/('Benefits Register'!I19-'Benefits Register'!H19))))</f>
        <v/>
      </c>
      <c r="J23" s="13" t="str">
        <f aca="false">IF(H23="",IF(A23="","","Not measured"),IF(H23&gt;=1,"Achieved",IF(I23="","Tracking",IF(H23&gt;=0.9*I23,"On track","Behind"))))</f>
        <v/>
      </c>
    </row>
    <row r="24" customFormat="false" ht="15" hidden="false" customHeight="false" outlineLevel="0" collapsed="false">
      <c r="A24" s="13" t="str">
        <f aca="false">IF('Benefits Register'!B20="","",'Benefits Register'!A20)</f>
        <v/>
      </c>
      <c r="B24" s="14" t="str">
        <f aca="false">IF(A24="","",'Benefits Register'!B20)</f>
        <v/>
      </c>
      <c r="C24" s="14" t="str">
        <f aca="false">IF(A24="","",'Benefits Register'!J20&amp;"")</f>
        <v/>
      </c>
      <c r="D24" s="13" t="str">
        <f aca="false">IF(A24="","",'Benefits Register'!F20)</f>
        <v/>
      </c>
      <c r="E24" s="13" t="str">
        <f aca="false">IF(A24="","",'Benefits Register'!G20)</f>
        <v/>
      </c>
      <c r="F24" s="13" t="str">
        <f aca="false">IF(OR(A24="",COUNTIF(Measurements!$A$2:$A$61,A24)=0),"",IF(G24=0,INDEX(Measurements!$C$2:$C$61,MATCH(A24,Measurements!$A$2:$A$61,0)),SUMIFS(Measurements!$C$2:$C$61,Measurements!$A$2:$A$61,A24,Measurements!$B$2:$B$61,G24)/COUNTIFS(Measurements!$A$2:$A$61,A24,Measurements!$B$2:$B$61,G24)))</f>
        <v/>
      </c>
      <c r="G24" s="15" t="str">
        <f aca="false">IF(A24="","",IF(COUNTIF(Measurements!$A$2:$A$61,A24)=0,"",_xlfn.MAXIFS(Measurements!$B$2:$B$61,Measurements!$A$2:$A$61,A24)))</f>
        <v/>
      </c>
      <c r="H24" s="16" t="str">
        <f aca="false">IF(OR(F24="",D24="",E24="",E24=D24),"",(F24-D24)/(E24-D24))</f>
        <v/>
      </c>
      <c r="I24" s="16" t="str">
        <f aca="false">IF(OR(A24="",'Benefits Register'!H20="",'Benefits Register'!I20="",'Benefits Register'!I20&lt;='Benefits Register'!H20),"",MAX(0,MIN(1,($B$3-'Benefits Register'!H20)/('Benefits Register'!I20-'Benefits Register'!H20))))</f>
        <v/>
      </c>
      <c r="J24" s="13" t="str">
        <f aca="false">IF(H24="",IF(A24="","","Not measured"),IF(H24&gt;=1,"Achieved",IF(I24="","Tracking",IF(H24&gt;=0.9*I24,"On track","Behind"))))</f>
        <v/>
      </c>
    </row>
    <row r="25" customFormat="false" ht="15" hidden="false" customHeight="false" outlineLevel="0" collapsed="false">
      <c r="A25" s="13" t="str">
        <f aca="false">IF('Benefits Register'!B21="","",'Benefits Register'!A21)</f>
        <v/>
      </c>
      <c r="B25" s="14" t="str">
        <f aca="false">IF(A25="","",'Benefits Register'!B21)</f>
        <v/>
      </c>
      <c r="C25" s="14" t="str">
        <f aca="false">IF(A25="","",'Benefits Register'!J21&amp;"")</f>
        <v/>
      </c>
      <c r="D25" s="13" t="str">
        <f aca="false">IF(A25="","",'Benefits Register'!F21)</f>
        <v/>
      </c>
      <c r="E25" s="13" t="str">
        <f aca="false">IF(A25="","",'Benefits Register'!G21)</f>
        <v/>
      </c>
      <c r="F25" s="13" t="str">
        <f aca="false">IF(OR(A25="",COUNTIF(Measurements!$A$2:$A$61,A25)=0),"",IF(G25=0,INDEX(Measurements!$C$2:$C$61,MATCH(A25,Measurements!$A$2:$A$61,0)),SUMIFS(Measurements!$C$2:$C$61,Measurements!$A$2:$A$61,A25,Measurements!$B$2:$B$61,G25)/COUNTIFS(Measurements!$A$2:$A$61,A25,Measurements!$B$2:$B$61,G25)))</f>
        <v/>
      </c>
      <c r="G25" s="15" t="str">
        <f aca="false">IF(A25="","",IF(COUNTIF(Measurements!$A$2:$A$61,A25)=0,"",_xlfn.MAXIFS(Measurements!$B$2:$B$61,Measurements!$A$2:$A$61,A25)))</f>
        <v/>
      </c>
      <c r="H25" s="16" t="str">
        <f aca="false">IF(OR(F25="",D25="",E25="",E25=D25),"",(F25-D25)/(E25-D25))</f>
        <v/>
      </c>
      <c r="I25" s="16" t="str">
        <f aca="false">IF(OR(A25="",'Benefits Register'!H21="",'Benefits Register'!I21="",'Benefits Register'!I21&lt;='Benefits Register'!H21),"",MAX(0,MIN(1,($B$3-'Benefits Register'!H21)/('Benefits Register'!I21-'Benefits Register'!H21))))</f>
        <v/>
      </c>
      <c r="J25" s="13" t="str">
        <f aca="false">IF(H25="",IF(A25="","","Not measured"),IF(H25&gt;=1,"Achieved",IF(I25="","Tracking",IF(H25&gt;=0.9*I25,"On track","Behind"))))</f>
        <v/>
      </c>
    </row>
    <row r="27" customFormat="false" ht="15" hidden="false" customHeight="false" outlineLevel="0" collapsed="false">
      <c r="A27" s="17" t="s">
        <v>24</v>
      </c>
    </row>
    <row r="28" customFormat="false" ht="15" hidden="false" customHeight="false" outlineLevel="0" collapsed="false">
      <c r="A28" s="7" t="s">
        <v>11</v>
      </c>
    </row>
  </sheetData>
  <conditionalFormatting sqref="J6:J25">
    <cfRule type="cellIs" priority="2" operator="equal" aboveAverage="0" equalAverage="0" bottom="0" percent="0" rank="0" text="" dxfId="0">
      <formula>"Achieved"</formula>
    </cfRule>
    <cfRule type="cellIs" priority="3" operator="equal" aboveAverage="0" equalAverage="0" bottom="0" percent="0" rank="0" text="" dxfId="0">
      <formula>"On track"</formula>
    </cfRule>
    <cfRule type="cellIs" priority="4" operator="equal" aboveAverage="0" equalAverage="0" bottom="0" percent="0" rank="0" text="" dxfId="1">
      <formula>"Behind"</formula>
    </cfRule>
    <cfRule type="cellIs" priority="5" operator="equal" aboveAverage="0" equalAverage="0" bottom="0" percent="0" rank="0" text="" dxfId="2">
      <formula>"Not measured"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8"/>
    <col collapsed="false" customWidth="true" hidden="false" outlineLevel="0" max="3" min="3" style="0" width="16"/>
    <col collapsed="false" customWidth="true" hidden="false" outlineLevel="0" max="4" min="4" style="0" width="32"/>
    <col collapsed="false" customWidth="true" hidden="false" outlineLevel="0" max="5" min="5" style="0" width="10"/>
    <col collapsed="false" customWidth="true" hidden="false" outlineLevel="0" max="7" min="6" style="0" width="11"/>
    <col collapsed="false" customWidth="true" hidden="false" outlineLevel="0" max="9" min="8" style="0" width="12"/>
    <col collapsed="false" customWidth="true" hidden="false" outlineLevel="0" max="10" min="10" style="0" width="18"/>
    <col collapsed="false" customWidth="true" hidden="false" outlineLevel="0" max="11" min="11" style="0" width="22"/>
    <col collapsed="false" customWidth="true" hidden="false" outlineLevel="0" max="12" min="12" style="0" width="32"/>
    <col collapsed="false" customWidth="true" hidden="false" outlineLevel="0" max="13" min="13" style="0" width="12"/>
  </cols>
  <sheetData>
    <row r="1" customFormat="false" ht="30" hidden="false" customHeight="true" outlineLevel="0" collapsed="false">
      <c r="A1" s="12" t="s">
        <v>15</v>
      </c>
      <c r="B1" s="12" t="s">
        <v>16</v>
      </c>
      <c r="C1" s="12" t="s">
        <v>25</v>
      </c>
      <c r="D1" s="12" t="s">
        <v>26</v>
      </c>
      <c r="E1" s="12" t="s">
        <v>27</v>
      </c>
      <c r="F1" s="12" t="s">
        <v>18</v>
      </c>
      <c r="G1" s="12" t="s">
        <v>19</v>
      </c>
      <c r="H1" s="12" t="s">
        <v>28</v>
      </c>
      <c r="I1" s="12" t="s">
        <v>29</v>
      </c>
      <c r="J1" s="12" t="s">
        <v>30</v>
      </c>
      <c r="K1" s="12" t="s">
        <v>31</v>
      </c>
      <c r="L1" s="12" t="s">
        <v>32</v>
      </c>
      <c r="M1" s="12" t="s">
        <v>33</v>
      </c>
    </row>
    <row r="2" customFormat="false" ht="30" hidden="false" customHeight="true" outlineLevel="0" collapsed="false">
      <c r="A2" s="18" t="str">
        <f aca="false">"B-"&amp;TEXT(ROW()-1,"000")</f>
        <v>B-001</v>
      </c>
      <c r="B2" s="19" t="s">
        <v>34</v>
      </c>
      <c r="C2" s="19" t="s">
        <v>35</v>
      </c>
      <c r="D2" s="19" t="s">
        <v>36</v>
      </c>
      <c r="E2" s="19" t="s">
        <v>37</v>
      </c>
      <c r="F2" s="19" t="n">
        <v>10</v>
      </c>
      <c r="G2" s="19" t="n">
        <v>6</v>
      </c>
      <c r="H2" s="20"/>
      <c r="I2" s="20"/>
      <c r="J2" s="19"/>
      <c r="K2" s="19"/>
      <c r="L2" s="19" t="s">
        <v>38</v>
      </c>
      <c r="M2" s="19" t="s">
        <v>39</v>
      </c>
    </row>
    <row r="3" customFormat="false" ht="30" hidden="false" customHeight="true" outlineLevel="0" collapsed="false">
      <c r="A3" s="18" t="str">
        <f aca="false">"B-"&amp;TEXT(ROW()-1,"000")</f>
        <v>B-002</v>
      </c>
      <c r="B3" s="19"/>
      <c r="C3" s="19"/>
      <c r="D3" s="19"/>
      <c r="E3" s="19"/>
      <c r="F3" s="19"/>
      <c r="G3" s="19"/>
      <c r="H3" s="20"/>
      <c r="I3" s="20"/>
      <c r="J3" s="19"/>
      <c r="K3" s="19"/>
      <c r="L3" s="19"/>
      <c r="M3" s="19"/>
    </row>
    <row r="4" customFormat="false" ht="30" hidden="false" customHeight="true" outlineLevel="0" collapsed="false">
      <c r="A4" s="18" t="str">
        <f aca="false">"B-"&amp;TEXT(ROW()-1,"000")</f>
        <v>B-003</v>
      </c>
      <c r="B4" s="19"/>
      <c r="C4" s="19"/>
      <c r="D4" s="19"/>
      <c r="E4" s="19"/>
      <c r="F4" s="19"/>
      <c r="G4" s="19"/>
      <c r="H4" s="20"/>
      <c r="I4" s="20"/>
      <c r="J4" s="19"/>
      <c r="K4" s="19"/>
      <c r="L4" s="19"/>
      <c r="M4" s="19"/>
    </row>
    <row r="5" customFormat="false" ht="30" hidden="false" customHeight="true" outlineLevel="0" collapsed="false">
      <c r="A5" s="18" t="str">
        <f aca="false">"B-"&amp;TEXT(ROW()-1,"000")</f>
        <v>B-004</v>
      </c>
      <c r="B5" s="19"/>
      <c r="C5" s="19"/>
      <c r="D5" s="19"/>
      <c r="E5" s="19"/>
      <c r="F5" s="19"/>
      <c r="G5" s="19"/>
      <c r="H5" s="20"/>
      <c r="I5" s="20"/>
      <c r="J5" s="19"/>
      <c r="K5" s="19"/>
      <c r="L5" s="19"/>
      <c r="M5" s="19"/>
    </row>
    <row r="6" customFormat="false" ht="30" hidden="false" customHeight="true" outlineLevel="0" collapsed="false">
      <c r="A6" s="18" t="str">
        <f aca="false">"B-"&amp;TEXT(ROW()-1,"000")</f>
        <v>B-005</v>
      </c>
      <c r="B6" s="19"/>
      <c r="C6" s="19"/>
      <c r="D6" s="19"/>
      <c r="E6" s="19"/>
      <c r="F6" s="19"/>
      <c r="G6" s="19"/>
      <c r="H6" s="20"/>
      <c r="I6" s="20"/>
      <c r="J6" s="19"/>
      <c r="K6" s="19"/>
      <c r="L6" s="19"/>
      <c r="M6" s="19"/>
    </row>
    <row r="7" customFormat="false" ht="30" hidden="false" customHeight="true" outlineLevel="0" collapsed="false">
      <c r="A7" s="18" t="str">
        <f aca="false">"B-"&amp;TEXT(ROW()-1,"000")</f>
        <v>B-006</v>
      </c>
      <c r="B7" s="19"/>
      <c r="C7" s="19"/>
      <c r="D7" s="19"/>
      <c r="E7" s="19"/>
      <c r="F7" s="19"/>
      <c r="G7" s="19"/>
      <c r="H7" s="20"/>
      <c r="I7" s="20"/>
      <c r="J7" s="19"/>
      <c r="K7" s="19"/>
      <c r="L7" s="19"/>
      <c r="M7" s="19"/>
    </row>
    <row r="8" customFormat="false" ht="30" hidden="false" customHeight="true" outlineLevel="0" collapsed="false">
      <c r="A8" s="18" t="str">
        <f aca="false">"B-"&amp;TEXT(ROW()-1,"000")</f>
        <v>B-007</v>
      </c>
      <c r="B8" s="19"/>
      <c r="C8" s="19"/>
      <c r="D8" s="19"/>
      <c r="E8" s="19"/>
      <c r="F8" s="19"/>
      <c r="G8" s="19"/>
      <c r="H8" s="20"/>
      <c r="I8" s="20"/>
      <c r="J8" s="19"/>
      <c r="K8" s="19"/>
      <c r="L8" s="19"/>
      <c r="M8" s="19"/>
    </row>
    <row r="9" customFormat="false" ht="30" hidden="false" customHeight="true" outlineLevel="0" collapsed="false">
      <c r="A9" s="18" t="str">
        <f aca="false">"B-"&amp;TEXT(ROW()-1,"000")</f>
        <v>B-008</v>
      </c>
      <c r="B9" s="19"/>
      <c r="C9" s="19"/>
      <c r="D9" s="19"/>
      <c r="E9" s="19"/>
      <c r="F9" s="19"/>
      <c r="G9" s="19"/>
      <c r="H9" s="20"/>
      <c r="I9" s="20"/>
      <c r="J9" s="19"/>
      <c r="K9" s="19"/>
      <c r="L9" s="19"/>
      <c r="M9" s="19"/>
    </row>
    <row r="10" customFormat="false" ht="30" hidden="false" customHeight="true" outlineLevel="0" collapsed="false">
      <c r="A10" s="18" t="str">
        <f aca="false">"B-"&amp;TEXT(ROW()-1,"000")</f>
        <v>B-009</v>
      </c>
      <c r="B10" s="19"/>
      <c r="C10" s="19"/>
      <c r="D10" s="19"/>
      <c r="E10" s="19"/>
      <c r="F10" s="19"/>
      <c r="G10" s="19"/>
      <c r="H10" s="20"/>
      <c r="I10" s="20"/>
      <c r="J10" s="19"/>
      <c r="K10" s="19"/>
      <c r="L10" s="19"/>
      <c r="M10" s="19"/>
    </row>
    <row r="11" customFormat="false" ht="30" hidden="false" customHeight="true" outlineLevel="0" collapsed="false">
      <c r="A11" s="18" t="str">
        <f aca="false">"B-"&amp;TEXT(ROW()-1,"000")</f>
        <v>B-010</v>
      </c>
      <c r="B11" s="19"/>
      <c r="C11" s="19"/>
      <c r="D11" s="19"/>
      <c r="E11" s="19"/>
      <c r="F11" s="19"/>
      <c r="G11" s="19"/>
      <c r="H11" s="20"/>
      <c r="I11" s="20"/>
      <c r="J11" s="19"/>
      <c r="K11" s="19"/>
      <c r="L11" s="19"/>
      <c r="M11" s="19"/>
    </row>
    <row r="12" customFormat="false" ht="30" hidden="false" customHeight="true" outlineLevel="0" collapsed="false">
      <c r="A12" s="18" t="str">
        <f aca="false">"B-"&amp;TEXT(ROW()-1,"000")</f>
        <v>B-011</v>
      </c>
      <c r="B12" s="19"/>
      <c r="C12" s="19"/>
      <c r="D12" s="19"/>
      <c r="E12" s="19"/>
      <c r="F12" s="19"/>
      <c r="G12" s="19"/>
      <c r="H12" s="20"/>
      <c r="I12" s="20"/>
      <c r="J12" s="19"/>
      <c r="K12" s="19"/>
      <c r="L12" s="19"/>
      <c r="M12" s="19"/>
    </row>
    <row r="13" customFormat="false" ht="30" hidden="false" customHeight="true" outlineLevel="0" collapsed="false">
      <c r="A13" s="18" t="str">
        <f aca="false">"B-"&amp;TEXT(ROW()-1,"000")</f>
        <v>B-012</v>
      </c>
      <c r="B13" s="19"/>
      <c r="C13" s="19"/>
      <c r="D13" s="19"/>
      <c r="E13" s="19"/>
      <c r="F13" s="19"/>
      <c r="G13" s="19"/>
      <c r="H13" s="20"/>
      <c r="I13" s="20"/>
      <c r="J13" s="19"/>
      <c r="K13" s="19"/>
      <c r="L13" s="19"/>
      <c r="M13" s="19"/>
    </row>
    <row r="14" customFormat="false" ht="30" hidden="false" customHeight="true" outlineLevel="0" collapsed="false">
      <c r="A14" s="18" t="str">
        <f aca="false">"B-"&amp;TEXT(ROW()-1,"000")</f>
        <v>B-013</v>
      </c>
      <c r="B14" s="19"/>
      <c r="C14" s="19"/>
      <c r="D14" s="19"/>
      <c r="E14" s="19"/>
      <c r="F14" s="19"/>
      <c r="G14" s="19"/>
      <c r="H14" s="20"/>
      <c r="I14" s="20"/>
      <c r="J14" s="19"/>
      <c r="K14" s="19"/>
      <c r="L14" s="19"/>
      <c r="M14" s="19"/>
    </row>
    <row r="15" customFormat="false" ht="30" hidden="false" customHeight="true" outlineLevel="0" collapsed="false">
      <c r="A15" s="18" t="str">
        <f aca="false">"B-"&amp;TEXT(ROW()-1,"000")</f>
        <v>B-014</v>
      </c>
      <c r="B15" s="19"/>
      <c r="C15" s="19"/>
      <c r="D15" s="19"/>
      <c r="E15" s="19"/>
      <c r="F15" s="19"/>
      <c r="G15" s="19"/>
      <c r="H15" s="20"/>
      <c r="I15" s="20"/>
      <c r="J15" s="19"/>
      <c r="K15" s="19"/>
      <c r="L15" s="19"/>
      <c r="M15" s="19"/>
    </row>
    <row r="16" customFormat="false" ht="30" hidden="false" customHeight="true" outlineLevel="0" collapsed="false">
      <c r="A16" s="18" t="str">
        <f aca="false">"B-"&amp;TEXT(ROW()-1,"000")</f>
        <v>B-015</v>
      </c>
      <c r="B16" s="19"/>
      <c r="C16" s="19"/>
      <c r="D16" s="19"/>
      <c r="E16" s="19"/>
      <c r="F16" s="19"/>
      <c r="G16" s="19"/>
      <c r="H16" s="20"/>
      <c r="I16" s="20"/>
      <c r="J16" s="19"/>
      <c r="K16" s="19"/>
      <c r="L16" s="19"/>
      <c r="M16" s="19"/>
    </row>
    <row r="17" customFormat="false" ht="30" hidden="false" customHeight="true" outlineLevel="0" collapsed="false">
      <c r="A17" s="18" t="str">
        <f aca="false">"B-"&amp;TEXT(ROW()-1,"000")</f>
        <v>B-016</v>
      </c>
      <c r="B17" s="19"/>
      <c r="C17" s="19"/>
      <c r="D17" s="19"/>
      <c r="E17" s="19"/>
      <c r="F17" s="19"/>
      <c r="G17" s="19"/>
      <c r="H17" s="20"/>
      <c r="I17" s="20"/>
      <c r="J17" s="19"/>
      <c r="K17" s="19"/>
      <c r="L17" s="19"/>
      <c r="M17" s="19"/>
    </row>
    <row r="18" customFormat="false" ht="30" hidden="false" customHeight="true" outlineLevel="0" collapsed="false">
      <c r="A18" s="18" t="str">
        <f aca="false">"B-"&amp;TEXT(ROW()-1,"000")</f>
        <v>B-017</v>
      </c>
      <c r="B18" s="19"/>
      <c r="C18" s="19"/>
      <c r="D18" s="19"/>
      <c r="E18" s="19"/>
      <c r="F18" s="19"/>
      <c r="G18" s="19"/>
      <c r="H18" s="20"/>
      <c r="I18" s="20"/>
      <c r="J18" s="19"/>
      <c r="K18" s="19"/>
      <c r="L18" s="19"/>
      <c r="M18" s="19"/>
    </row>
    <row r="19" customFormat="false" ht="30" hidden="false" customHeight="true" outlineLevel="0" collapsed="false">
      <c r="A19" s="18" t="str">
        <f aca="false">"B-"&amp;TEXT(ROW()-1,"000")</f>
        <v>B-018</v>
      </c>
      <c r="B19" s="19"/>
      <c r="C19" s="19"/>
      <c r="D19" s="19"/>
      <c r="E19" s="19"/>
      <c r="F19" s="19"/>
      <c r="G19" s="19"/>
      <c r="H19" s="20"/>
      <c r="I19" s="20"/>
      <c r="J19" s="19"/>
      <c r="K19" s="19"/>
      <c r="L19" s="19"/>
      <c r="M19" s="19"/>
    </row>
    <row r="20" customFormat="false" ht="30" hidden="false" customHeight="true" outlineLevel="0" collapsed="false">
      <c r="A20" s="18" t="str">
        <f aca="false">"B-"&amp;TEXT(ROW()-1,"000")</f>
        <v>B-019</v>
      </c>
      <c r="B20" s="19"/>
      <c r="C20" s="19"/>
      <c r="D20" s="19"/>
      <c r="E20" s="19"/>
      <c r="F20" s="19"/>
      <c r="G20" s="19"/>
      <c r="H20" s="20"/>
      <c r="I20" s="20"/>
      <c r="J20" s="19"/>
      <c r="K20" s="19"/>
      <c r="L20" s="19"/>
      <c r="M20" s="19"/>
    </row>
    <row r="21" customFormat="false" ht="30" hidden="false" customHeight="true" outlineLevel="0" collapsed="false">
      <c r="A21" s="18" t="str">
        <f aca="false">"B-"&amp;TEXT(ROW()-1,"000")</f>
        <v>B-020</v>
      </c>
      <c r="B21" s="19"/>
      <c r="C21" s="19"/>
      <c r="D21" s="19"/>
      <c r="E21" s="19"/>
      <c r="F21" s="19"/>
      <c r="G21" s="19"/>
      <c r="H21" s="20"/>
      <c r="I21" s="20"/>
      <c r="J21" s="19"/>
      <c r="K21" s="19"/>
      <c r="L21" s="19"/>
      <c r="M21" s="19"/>
    </row>
  </sheetData>
  <autoFilter ref="A1:M21"/>
  <dataValidations count="2">
    <dataValidation allowBlank="true" errorStyle="stop" operator="between" showDropDown="false" showErrorMessage="false" showInputMessage="false" sqref="C2:C21" type="list">
      <formula1>"Cost saving,Cost avoidance,Revenue,Efficiency,Quality,Risk reduction,Customer,Employee"</formula1>
      <formula2>0</formula2>
    </dataValidation>
    <dataValidation allowBlank="true" errorStyle="stop" operator="between" showDropDown="false" showErrorMessage="false" showInputMessage="false" sqref="M2:M21" type="list">
      <formula1>"Monthly,Quarterly,Per release,Annually"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13"/>
    <col collapsed="false" customWidth="true" hidden="false" outlineLevel="0" max="4" min="4" style="0" width="30"/>
    <col collapsed="false" customWidth="true" hidden="false" outlineLevel="0" max="5" min="5" style="0" width="50"/>
  </cols>
  <sheetData>
    <row r="1" customFormat="false" ht="30" hidden="false" customHeight="true" outlineLevel="0" collapsed="false">
      <c r="A1" s="12" t="s">
        <v>15</v>
      </c>
      <c r="B1" s="12" t="s">
        <v>40</v>
      </c>
      <c r="C1" s="12" t="s">
        <v>41</v>
      </c>
      <c r="D1" s="12" t="s">
        <v>42</v>
      </c>
      <c r="E1" s="12" t="s">
        <v>43</v>
      </c>
    </row>
    <row r="2" customFormat="false" ht="19.5" hidden="false" customHeight="true" outlineLevel="0" collapsed="false">
      <c r="A2" s="19" t="s">
        <v>44</v>
      </c>
      <c r="B2" s="20"/>
      <c r="C2" s="19" t="n">
        <v>9</v>
      </c>
      <c r="D2" s="19" t="s">
        <v>38</v>
      </c>
      <c r="E2" s="19" t="s">
        <v>45</v>
      </c>
    </row>
    <row r="3" customFormat="false" ht="19.5" hidden="false" customHeight="true" outlineLevel="0" collapsed="false">
      <c r="A3" s="19"/>
      <c r="B3" s="20"/>
      <c r="C3" s="19"/>
      <c r="D3" s="19"/>
      <c r="E3" s="19"/>
    </row>
    <row r="4" customFormat="false" ht="19.5" hidden="false" customHeight="true" outlineLevel="0" collapsed="false">
      <c r="A4" s="19"/>
      <c r="B4" s="20"/>
      <c r="C4" s="19"/>
      <c r="D4" s="19"/>
      <c r="E4" s="19"/>
    </row>
    <row r="5" customFormat="false" ht="19.5" hidden="false" customHeight="true" outlineLevel="0" collapsed="false">
      <c r="A5" s="19"/>
      <c r="B5" s="20"/>
      <c r="C5" s="19"/>
      <c r="D5" s="19"/>
      <c r="E5" s="19"/>
    </row>
    <row r="6" customFormat="false" ht="19.5" hidden="false" customHeight="true" outlineLevel="0" collapsed="false">
      <c r="A6" s="19"/>
      <c r="B6" s="20"/>
      <c r="C6" s="19"/>
      <c r="D6" s="19"/>
      <c r="E6" s="19"/>
    </row>
    <row r="7" customFormat="false" ht="19.5" hidden="false" customHeight="true" outlineLevel="0" collapsed="false">
      <c r="A7" s="19"/>
      <c r="B7" s="20"/>
      <c r="C7" s="19"/>
      <c r="D7" s="19"/>
      <c r="E7" s="19"/>
    </row>
    <row r="8" customFormat="false" ht="19.5" hidden="false" customHeight="true" outlineLevel="0" collapsed="false">
      <c r="A8" s="19"/>
      <c r="B8" s="20"/>
      <c r="C8" s="19"/>
      <c r="D8" s="19"/>
      <c r="E8" s="19"/>
    </row>
    <row r="9" customFormat="false" ht="19.5" hidden="false" customHeight="true" outlineLevel="0" collapsed="false">
      <c r="A9" s="19"/>
      <c r="B9" s="20"/>
      <c r="C9" s="19"/>
      <c r="D9" s="19"/>
      <c r="E9" s="19"/>
    </row>
    <row r="10" customFormat="false" ht="19.5" hidden="false" customHeight="true" outlineLevel="0" collapsed="false">
      <c r="A10" s="19"/>
      <c r="B10" s="20"/>
      <c r="C10" s="19"/>
      <c r="D10" s="19"/>
      <c r="E10" s="19"/>
    </row>
    <row r="11" customFormat="false" ht="19.5" hidden="false" customHeight="true" outlineLevel="0" collapsed="false">
      <c r="A11" s="19"/>
      <c r="B11" s="20"/>
      <c r="C11" s="19"/>
      <c r="D11" s="19"/>
      <c r="E11" s="19"/>
    </row>
    <row r="12" customFormat="false" ht="19.5" hidden="false" customHeight="true" outlineLevel="0" collapsed="false">
      <c r="A12" s="19"/>
      <c r="B12" s="20"/>
      <c r="C12" s="19"/>
      <c r="D12" s="19"/>
      <c r="E12" s="19"/>
    </row>
    <row r="13" customFormat="false" ht="19.5" hidden="false" customHeight="true" outlineLevel="0" collapsed="false">
      <c r="A13" s="19"/>
      <c r="B13" s="20"/>
      <c r="C13" s="19"/>
      <c r="D13" s="19"/>
      <c r="E13" s="19"/>
    </row>
    <row r="14" customFormat="false" ht="19.5" hidden="false" customHeight="true" outlineLevel="0" collapsed="false">
      <c r="A14" s="19"/>
      <c r="B14" s="20"/>
      <c r="C14" s="19"/>
      <c r="D14" s="19"/>
      <c r="E14" s="19"/>
    </row>
    <row r="15" customFormat="false" ht="19.5" hidden="false" customHeight="true" outlineLevel="0" collapsed="false">
      <c r="A15" s="19"/>
      <c r="B15" s="20"/>
      <c r="C15" s="19"/>
      <c r="D15" s="19"/>
      <c r="E15" s="19"/>
    </row>
    <row r="16" customFormat="false" ht="19.5" hidden="false" customHeight="true" outlineLevel="0" collapsed="false">
      <c r="A16" s="19"/>
      <c r="B16" s="20"/>
      <c r="C16" s="19"/>
      <c r="D16" s="19"/>
      <c r="E16" s="19"/>
    </row>
    <row r="17" customFormat="false" ht="19.5" hidden="false" customHeight="true" outlineLevel="0" collapsed="false">
      <c r="A17" s="19"/>
      <c r="B17" s="20"/>
      <c r="C17" s="19"/>
      <c r="D17" s="19"/>
      <c r="E17" s="19"/>
    </row>
    <row r="18" customFormat="false" ht="19.5" hidden="false" customHeight="true" outlineLevel="0" collapsed="false">
      <c r="A18" s="19"/>
      <c r="B18" s="20"/>
      <c r="C18" s="19"/>
      <c r="D18" s="19"/>
      <c r="E18" s="19"/>
    </row>
    <row r="19" customFormat="false" ht="19.5" hidden="false" customHeight="true" outlineLevel="0" collapsed="false">
      <c r="A19" s="19"/>
      <c r="B19" s="20"/>
      <c r="C19" s="19"/>
      <c r="D19" s="19"/>
      <c r="E19" s="19"/>
    </row>
    <row r="20" customFormat="false" ht="19.5" hidden="false" customHeight="true" outlineLevel="0" collapsed="false">
      <c r="A20" s="19"/>
      <c r="B20" s="20"/>
      <c r="C20" s="19"/>
      <c r="D20" s="19"/>
      <c r="E20" s="19"/>
    </row>
    <row r="21" customFormat="false" ht="19.5" hidden="false" customHeight="true" outlineLevel="0" collapsed="false">
      <c r="A21" s="19"/>
      <c r="B21" s="20"/>
      <c r="C21" s="19"/>
      <c r="D21" s="19"/>
      <c r="E21" s="19"/>
    </row>
    <row r="22" customFormat="false" ht="19.5" hidden="false" customHeight="true" outlineLevel="0" collapsed="false">
      <c r="A22" s="19"/>
      <c r="B22" s="20"/>
      <c r="C22" s="19"/>
      <c r="D22" s="19"/>
      <c r="E22" s="19"/>
    </row>
    <row r="23" customFormat="false" ht="19.5" hidden="false" customHeight="true" outlineLevel="0" collapsed="false">
      <c r="A23" s="19"/>
      <c r="B23" s="20"/>
      <c r="C23" s="19"/>
      <c r="D23" s="19"/>
      <c r="E23" s="19"/>
    </row>
    <row r="24" customFormat="false" ht="19.5" hidden="false" customHeight="true" outlineLevel="0" collapsed="false">
      <c r="A24" s="19"/>
      <c r="B24" s="20"/>
      <c r="C24" s="19"/>
      <c r="D24" s="19"/>
      <c r="E24" s="19"/>
    </row>
    <row r="25" customFormat="false" ht="19.5" hidden="false" customHeight="true" outlineLevel="0" collapsed="false">
      <c r="A25" s="19"/>
      <c r="B25" s="20"/>
      <c r="C25" s="19"/>
      <c r="D25" s="19"/>
      <c r="E25" s="19"/>
    </row>
    <row r="26" customFormat="false" ht="19.5" hidden="false" customHeight="true" outlineLevel="0" collapsed="false">
      <c r="A26" s="19"/>
      <c r="B26" s="20"/>
      <c r="C26" s="19"/>
      <c r="D26" s="19"/>
      <c r="E26" s="19"/>
    </row>
    <row r="27" customFormat="false" ht="19.5" hidden="false" customHeight="true" outlineLevel="0" collapsed="false">
      <c r="A27" s="19"/>
      <c r="B27" s="20"/>
      <c r="C27" s="19"/>
      <c r="D27" s="19"/>
      <c r="E27" s="19"/>
    </row>
    <row r="28" customFormat="false" ht="19.5" hidden="false" customHeight="true" outlineLevel="0" collapsed="false">
      <c r="A28" s="19"/>
      <c r="B28" s="20"/>
      <c r="C28" s="19"/>
      <c r="D28" s="19"/>
      <c r="E28" s="19"/>
    </row>
    <row r="29" customFormat="false" ht="19.5" hidden="false" customHeight="true" outlineLevel="0" collapsed="false">
      <c r="A29" s="19"/>
      <c r="B29" s="20"/>
      <c r="C29" s="19"/>
      <c r="D29" s="19"/>
      <c r="E29" s="19"/>
    </row>
    <row r="30" customFormat="false" ht="19.5" hidden="false" customHeight="true" outlineLevel="0" collapsed="false">
      <c r="A30" s="19"/>
      <c r="B30" s="20"/>
      <c r="C30" s="19"/>
      <c r="D30" s="19"/>
      <c r="E30" s="19"/>
    </row>
    <row r="31" customFormat="false" ht="19.5" hidden="false" customHeight="true" outlineLevel="0" collapsed="false">
      <c r="A31" s="19"/>
      <c r="B31" s="20"/>
      <c r="C31" s="19"/>
      <c r="D31" s="19"/>
      <c r="E31" s="19"/>
    </row>
    <row r="32" customFormat="false" ht="19.5" hidden="false" customHeight="true" outlineLevel="0" collapsed="false">
      <c r="A32" s="19"/>
      <c r="B32" s="20"/>
      <c r="C32" s="19"/>
      <c r="D32" s="19"/>
      <c r="E32" s="19"/>
    </row>
    <row r="33" customFormat="false" ht="19.5" hidden="false" customHeight="true" outlineLevel="0" collapsed="false">
      <c r="A33" s="19"/>
      <c r="B33" s="20"/>
      <c r="C33" s="19"/>
      <c r="D33" s="19"/>
      <c r="E33" s="19"/>
    </row>
    <row r="34" customFormat="false" ht="19.5" hidden="false" customHeight="true" outlineLevel="0" collapsed="false">
      <c r="A34" s="19"/>
      <c r="B34" s="20"/>
      <c r="C34" s="19"/>
      <c r="D34" s="19"/>
      <c r="E34" s="19"/>
    </row>
    <row r="35" customFormat="false" ht="19.5" hidden="false" customHeight="true" outlineLevel="0" collapsed="false">
      <c r="A35" s="19"/>
      <c r="B35" s="20"/>
      <c r="C35" s="19"/>
      <c r="D35" s="19"/>
      <c r="E35" s="19"/>
    </row>
    <row r="36" customFormat="false" ht="19.5" hidden="false" customHeight="true" outlineLevel="0" collapsed="false">
      <c r="A36" s="19"/>
      <c r="B36" s="20"/>
      <c r="C36" s="19"/>
      <c r="D36" s="19"/>
      <c r="E36" s="19"/>
    </row>
    <row r="37" customFormat="false" ht="19.5" hidden="false" customHeight="true" outlineLevel="0" collapsed="false">
      <c r="A37" s="19"/>
      <c r="B37" s="20"/>
      <c r="C37" s="19"/>
      <c r="D37" s="19"/>
      <c r="E37" s="19"/>
    </row>
    <row r="38" customFormat="false" ht="19.5" hidden="false" customHeight="true" outlineLevel="0" collapsed="false">
      <c r="A38" s="19"/>
      <c r="B38" s="20"/>
      <c r="C38" s="19"/>
      <c r="D38" s="19"/>
      <c r="E38" s="19"/>
    </row>
    <row r="39" customFormat="false" ht="19.5" hidden="false" customHeight="true" outlineLevel="0" collapsed="false">
      <c r="A39" s="19"/>
      <c r="B39" s="20"/>
      <c r="C39" s="19"/>
      <c r="D39" s="19"/>
      <c r="E39" s="19"/>
    </row>
    <row r="40" customFormat="false" ht="19.5" hidden="false" customHeight="true" outlineLevel="0" collapsed="false">
      <c r="A40" s="19"/>
      <c r="B40" s="20"/>
      <c r="C40" s="19"/>
      <c r="D40" s="19"/>
      <c r="E40" s="19"/>
    </row>
    <row r="41" customFormat="false" ht="19.5" hidden="false" customHeight="true" outlineLevel="0" collapsed="false">
      <c r="A41" s="19"/>
      <c r="B41" s="20"/>
      <c r="C41" s="19"/>
      <c r="D41" s="19"/>
      <c r="E41" s="19"/>
    </row>
    <row r="42" customFormat="false" ht="19.5" hidden="false" customHeight="true" outlineLevel="0" collapsed="false">
      <c r="A42" s="19"/>
      <c r="B42" s="20"/>
      <c r="C42" s="19"/>
      <c r="D42" s="19"/>
      <c r="E42" s="19"/>
    </row>
    <row r="43" customFormat="false" ht="19.5" hidden="false" customHeight="true" outlineLevel="0" collapsed="false">
      <c r="A43" s="19"/>
      <c r="B43" s="20"/>
      <c r="C43" s="19"/>
      <c r="D43" s="19"/>
      <c r="E43" s="19"/>
    </row>
    <row r="44" customFormat="false" ht="19.5" hidden="false" customHeight="true" outlineLevel="0" collapsed="false">
      <c r="A44" s="19"/>
      <c r="B44" s="20"/>
      <c r="C44" s="19"/>
      <c r="D44" s="19"/>
      <c r="E44" s="19"/>
    </row>
    <row r="45" customFormat="false" ht="19.5" hidden="false" customHeight="true" outlineLevel="0" collapsed="false">
      <c r="A45" s="19"/>
      <c r="B45" s="20"/>
      <c r="C45" s="19"/>
      <c r="D45" s="19"/>
      <c r="E45" s="19"/>
    </row>
    <row r="46" customFormat="false" ht="19.5" hidden="false" customHeight="true" outlineLevel="0" collapsed="false">
      <c r="A46" s="19"/>
      <c r="B46" s="20"/>
      <c r="C46" s="19"/>
      <c r="D46" s="19"/>
      <c r="E46" s="19"/>
    </row>
    <row r="47" customFormat="false" ht="19.5" hidden="false" customHeight="true" outlineLevel="0" collapsed="false">
      <c r="A47" s="19"/>
      <c r="B47" s="20"/>
      <c r="C47" s="19"/>
      <c r="D47" s="19"/>
      <c r="E47" s="19"/>
    </row>
    <row r="48" customFormat="false" ht="19.5" hidden="false" customHeight="true" outlineLevel="0" collapsed="false">
      <c r="A48" s="19"/>
      <c r="B48" s="20"/>
      <c r="C48" s="19"/>
      <c r="D48" s="19"/>
      <c r="E48" s="19"/>
    </row>
    <row r="49" customFormat="false" ht="19.5" hidden="false" customHeight="true" outlineLevel="0" collapsed="false">
      <c r="A49" s="19"/>
      <c r="B49" s="20"/>
      <c r="C49" s="19"/>
      <c r="D49" s="19"/>
      <c r="E49" s="19"/>
    </row>
    <row r="50" customFormat="false" ht="19.5" hidden="false" customHeight="true" outlineLevel="0" collapsed="false">
      <c r="A50" s="19"/>
      <c r="B50" s="20"/>
      <c r="C50" s="19"/>
      <c r="D50" s="19"/>
      <c r="E50" s="19"/>
    </row>
    <row r="51" customFormat="false" ht="19.5" hidden="false" customHeight="true" outlineLevel="0" collapsed="false">
      <c r="A51" s="19"/>
      <c r="B51" s="20"/>
      <c r="C51" s="19"/>
      <c r="D51" s="19"/>
      <c r="E51" s="19"/>
    </row>
    <row r="52" customFormat="false" ht="19.5" hidden="false" customHeight="true" outlineLevel="0" collapsed="false">
      <c r="A52" s="19"/>
      <c r="B52" s="20"/>
      <c r="C52" s="19"/>
      <c r="D52" s="19"/>
      <c r="E52" s="19"/>
    </row>
    <row r="53" customFormat="false" ht="19.5" hidden="false" customHeight="true" outlineLevel="0" collapsed="false">
      <c r="A53" s="19"/>
      <c r="B53" s="20"/>
      <c r="C53" s="19"/>
      <c r="D53" s="19"/>
      <c r="E53" s="19"/>
    </row>
    <row r="54" customFormat="false" ht="19.5" hidden="false" customHeight="true" outlineLevel="0" collapsed="false">
      <c r="A54" s="19"/>
      <c r="B54" s="20"/>
      <c r="C54" s="19"/>
      <c r="D54" s="19"/>
      <c r="E54" s="19"/>
    </row>
    <row r="55" customFormat="false" ht="19.5" hidden="false" customHeight="true" outlineLevel="0" collapsed="false">
      <c r="A55" s="19"/>
      <c r="B55" s="20"/>
      <c r="C55" s="19"/>
      <c r="D55" s="19"/>
      <c r="E55" s="19"/>
    </row>
    <row r="56" customFormat="false" ht="19.5" hidden="false" customHeight="true" outlineLevel="0" collapsed="false">
      <c r="A56" s="19"/>
      <c r="B56" s="20"/>
      <c r="C56" s="19"/>
      <c r="D56" s="19"/>
      <c r="E56" s="19"/>
    </row>
    <row r="57" customFormat="false" ht="19.5" hidden="false" customHeight="true" outlineLevel="0" collapsed="false">
      <c r="A57" s="19"/>
      <c r="B57" s="20"/>
      <c r="C57" s="19"/>
      <c r="D57" s="19"/>
      <c r="E57" s="19"/>
    </row>
    <row r="58" customFormat="false" ht="19.5" hidden="false" customHeight="true" outlineLevel="0" collapsed="false">
      <c r="A58" s="19"/>
      <c r="B58" s="20"/>
      <c r="C58" s="19"/>
      <c r="D58" s="19"/>
      <c r="E58" s="19"/>
    </row>
    <row r="59" customFormat="false" ht="19.5" hidden="false" customHeight="true" outlineLevel="0" collapsed="false">
      <c r="A59" s="19"/>
      <c r="B59" s="20"/>
      <c r="C59" s="19"/>
      <c r="D59" s="19"/>
      <c r="E59" s="19"/>
    </row>
    <row r="60" customFormat="false" ht="19.5" hidden="false" customHeight="true" outlineLevel="0" collapsed="false">
      <c r="A60" s="19"/>
      <c r="B60" s="20"/>
      <c r="C60" s="19"/>
      <c r="D60" s="19"/>
      <c r="E60" s="19"/>
    </row>
    <row r="61" customFormat="false" ht="19.5" hidden="false" customHeight="true" outlineLevel="0" collapsed="false">
      <c r="A61" s="19"/>
      <c r="B61" s="20"/>
      <c r="C61" s="19"/>
      <c r="D61" s="19"/>
      <c r="E61" s="19"/>
    </row>
  </sheetData>
  <autoFilter ref="A1:E61"/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8" t="s">
        <v>46</v>
      </c>
    </row>
    <row r="2" customFormat="false" ht="15" hidden="false" customHeight="false" outlineLevel="0" collapsed="false">
      <c r="A2" s="9" t="s">
        <v>47</v>
      </c>
    </row>
    <row r="4" customFormat="false" ht="30" hidden="false" customHeight="true" outlineLevel="0" collapsed="false">
      <c r="A4" s="12" t="s">
        <v>48</v>
      </c>
      <c r="B4" s="12" t="s">
        <v>49</v>
      </c>
    </row>
    <row r="5" customFormat="false" ht="43.5" hidden="false" customHeight="true" outlineLevel="0" collapsed="false">
      <c r="A5" s="18" t="s">
        <v>50</v>
      </c>
      <c r="B5" s="21"/>
    </row>
    <row r="6" customFormat="false" ht="43.5" hidden="false" customHeight="true" outlineLevel="0" collapsed="false">
      <c r="A6" s="18" t="s">
        <v>51</v>
      </c>
      <c r="B6" s="21"/>
    </row>
    <row r="7" customFormat="false" ht="43.5" hidden="false" customHeight="true" outlineLevel="0" collapsed="false">
      <c r="A7" s="18" t="s">
        <v>52</v>
      </c>
      <c r="B7" s="21"/>
    </row>
    <row r="8" customFormat="false" ht="43.5" hidden="false" customHeight="true" outlineLevel="0" collapsed="false">
      <c r="A8" s="18" t="s">
        <v>53</v>
      </c>
      <c r="B8" s="21"/>
    </row>
    <row r="9" customFormat="false" ht="43.5" hidden="false" customHeight="true" outlineLevel="0" collapsed="false">
      <c r="A9" s="18" t="s">
        <v>54</v>
      </c>
      <c r="B9" s="21"/>
    </row>
    <row r="10" customFormat="false" ht="43.5" hidden="false" customHeight="true" outlineLevel="0" collapsed="false">
      <c r="A10" s="18" t="s">
        <v>55</v>
      </c>
      <c r="B10" s="21"/>
    </row>
    <row r="11" customFormat="false" ht="43.5" hidden="false" customHeight="true" outlineLevel="0" collapsed="false">
      <c r="A11" s="18" t="s">
        <v>56</v>
      </c>
      <c r="B11" s="21"/>
    </row>
    <row r="12" customFormat="false" ht="43.5" hidden="false" customHeight="true" outlineLevel="0" collapsed="false">
      <c r="A12" s="18" t="s">
        <v>57</v>
      </c>
      <c r="B12" s="21"/>
    </row>
    <row r="13" customFormat="false" ht="43.5" hidden="false" customHeight="true" outlineLevel="0" collapsed="false">
      <c r="A13" s="18" t="s">
        <v>58</v>
      </c>
      <c r="B13" s="21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2026-10-05T15:33:13Z</dcterms:created>
  <dc:creator>openpyxl</dc:creator>
  <dc:description/>
  <dc:language>en-US</dc:language>
  <cp:lastModifiedBy/>
  <dcterms:modified xsi:type="dcterms:W3CDTF">2026-10-05T15:33:13Z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