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ange Impacts" sheetId="2" state="visible" r:id="rId2"/>
    <sheet xmlns:r="http://schemas.openxmlformats.org/officeDocument/2006/relationships" name="Stakeholders" sheetId="3" state="visible" r:id="rId3"/>
    <sheet xmlns:r="http://schemas.openxmlformats.org/officeDocument/2006/relationships" name="Readiness Summary" sheetId="4" state="visible" r:id="rId4"/>
    <sheet xmlns:r="http://schemas.openxmlformats.org/officeDocument/2006/relationships" name="Key Messages" sheetId="5" state="visible" r:id="rId5"/>
    <sheet xmlns:r="http://schemas.openxmlformats.org/officeDocument/2006/relationships" name="Comms Calendar" sheetId="6" state="visible" r:id="rId6"/>
    <sheet xmlns:r="http://schemas.openxmlformats.org/officeDocument/2006/relationships" name="Feedback Log" sheetId="7" state="visible" r:id="rId7"/>
    <sheet xmlns:r="http://schemas.openxmlformats.org/officeDocument/2006/relationships" name="Training" sheetId="8" state="visible" r:id="rId8"/>
    <sheet xmlns:r="http://schemas.openxmlformats.org/officeDocument/2006/relationships" name="Go-Live Checklist" sheetId="9" state="visible" r:id="rId9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Montserrat"/>
      <charset val="1"/>
      <family val="0"/>
      <b val="1"/>
      <color rgb="FF0D2849"/>
      <sz val="18"/>
    </font>
    <font>
      <name val="Montserrat"/>
      <charset val="1"/>
      <family val="0"/>
      <i val="1"/>
      <color rgb="FF996220"/>
      <sz val="10"/>
    </font>
    <font>
      <name val="Montserrat"/>
      <charset val="1"/>
      <family val="0"/>
      <b val="1"/>
      <color rgb="FF0D2849"/>
      <sz val="10"/>
    </font>
    <font>
      <name val="Montserrat"/>
      <charset val="1"/>
      <family val="0"/>
      <color rgb="FF000000"/>
      <sz val="10"/>
    </font>
    <font>
      <name val="Montserrat"/>
      <charset val="1"/>
      <family val="0"/>
      <color rgb="FF0000FF"/>
      <sz val="10"/>
    </font>
    <font>
      <name val="Montserrat"/>
      <charset val="1"/>
      <family val="0"/>
      <color rgb="FF996220"/>
      <sz val="8"/>
    </font>
    <font>
      <name val="Montserrat"/>
      <charset val="1"/>
      <family val="0"/>
      <b val="1"/>
      <color rgb="FFFFFFFF"/>
      <sz val="10"/>
    </font>
    <font>
      <name val="Montserrat"/>
      <charset val="1"/>
      <family val="0"/>
      <b val="1"/>
      <color rgb="FF000000"/>
      <sz val="10"/>
    </font>
    <font>
      <name val="Montserrat"/>
      <charset val="1"/>
      <family val="0"/>
      <b val="1"/>
      <color rgb="FF0D2849"/>
      <sz val="14"/>
    </font>
    <font>
      <name val="Montserrat"/>
      <charset val="1"/>
      <family val="0"/>
      <i val="1"/>
      <color rgb="FF996220"/>
      <sz val="9"/>
    </font>
    <font>
      <name val="Montserrat"/>
      <charset val="1"/>
      <family val="0"/>
      <b val="1"/>
      <color rgb="FF0D2849"/>
      <sz val="12"/>
    </font>
  </fonts>
  <fills count="4">
    <fill>
      <patternFill/>
    </fill>
    <fill>
      <patternFill patternType="gray125"/>
    </fill>
    <fill>
      <patternFill patternType="solid">
        <fgColor rgb="FFFFFFE0"/>
        <bgColor rgb="FFFFFFFF"/>
      </patternFill>
    </fill>
    <fill>
      <patternFill patternType="solid">
        <fgColor rgb="FF0D2849"/>
        <bgColor rgb="FF333333"/>
      </patternFill>
    </fill>
  </fills>
  <borders count="2">
    <border>
      <left/>
      <right/>
      <top/>
      <bottom/>
      <diagonal/>
    </border>
    <border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8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3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general" vertical="top" wrapText="1"/>
    </xf>
    <xf numFmtId="0" fontId="7" fillId="2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center" vertical="center" wrapText="1"/>
    </xf>
    <xf numFmtId="164" fontId="7" fillId="2" borderId="1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general" vertical="top" wrapText="1"/>
    </xf>
    <xf numFmtId="0" fontId="14" fillId="0" borderId="0" applyAlignment="1" pivotButton="0" quotePrefix="0" xfId="0">
      <alignment horizontal="general" vertical="bottom"/>
    </xf>
    <xf numFmtId="9" fontId="11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right" vertical="bottom"/>
    </xf>
    <xf numFmtId="9" fontId="1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3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general" vertical="top" wrapText="1"/>
    </xf>
    <xf numFmtId="0" fontId="7" fillId="2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center" vertical="center" wrapText="1"/>
    </xf>
    <xf numFmtId="164" fontId="7" fillId="2" borderId="1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general" vertical="top" wrapText="1"/>
    </xf>
    <xf numFmtId="0" fontId="14" fillId="0" borderId="0" applyAlignment="1" pivotButton="0" quotePrefix="0" xfId="0">
      <alignment horizontal="general" vertical="bottom"/>
    </xf>
    <xf numFmtId="9" fontId="11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right" vertical="bottom"/>
    </xf>
    <xf numFmtId="9" fontId="1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0D284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E0"/>
          <bgColor rgb="FF000000"/>
        </patternFill>
      </fill>
    </dxf>
    <dxf>
      <fill>
        <patternFill>
          <bgColor rgb="FFF4B6B6"/>
        </patternFill>
      </fill>
    </dxf>
    <dxf>
      <fill>
        <patternFill>
          <bgColor rgb="FFF6C882"/>
        </patternFill>
      </fill>
    </dxf>
    <dxf>
      <fill>
        <patternFill>
          <bgColor rgb="FFC9E4C5"/>
        </patternFill>
      </fill>
    </dxf>
    <dxf>
      <font>
        <name val="Montserrat"/>
        <b val="1"/>
        <color rgb="FF000000"/>
        <sz val="10"/>
      </font>
      <alignment horizontal="general" vertical="top" wrapText="1"/>
      <border>
        <left style="thin">
          <color rgb="FFCBD1D7"/>
        </left>
        <right style="thin">
          <color rgb="FFCBD1D7"/>
        </right>
        <top style="thin">
          <color rgb="FFCBD1D7"/>
        </top>
        <bottom style="thin">
          <color rgb="FFCBD1D7"/>
        </bottom>
        <vertical style="thin">
          <color rgb="FFCBD1D7"/>
        </vertical>
        <horizontal style="thin">
          <color rgb="FFCBD1D7"/>
        </horizontal>
      </border>
    </dxf>
    <dxf>
      <font>
        <name val="Montserrat"/>
        <color rgb="FF000000"/>
        <sz val="10"/>
      </font>
      <fill>
        <patternFill patternType="solid">
          <fgColor rgb="FFFFFFE0"/>
          <bgColor rgb="FFFFFFE0"/>
        </patternFill>
      </fill>
      <alignment horizontal="general" vertical="top" wrapText="1"/>
      <border>
        <left style="thin">
          <color rgb="FFCBD1D7"/>
        </left>
        <right style="thin">
          <color rgb="FFCBD1D7"/>
        </right>
        <top style="thin">
          <color rgb="FFCBD1D7"/>
        </top>
        <bottom style="thin">
          <color rgb="FFCBD1D7"/>
        </bottom>
        <vertical style="thin">
          <color rgb="FFCBD1D7"/>
        </vertical>
        <horizontal style="thin">
          <color rgb="FFCBD1D7"/>
        </horizontal>
      </border>
    </dxf>
    <dxf>
      <font>
        <name val="Montserrat"/>
        <color rgb="FF000000"/>
        <sz val="10"/>
      </font>
      <alignment horizontal="general" vertical="top" wrapText="1"/>
      <border>
        <left style="thin">
          <color rgb="FFCBD1D7"/>
        </left>
        <right style="thin">
          <color rgb="FFCBD1D7"/>
        </right>
        <top style="thin">
          <color rgb="FFCBD1D7"/>
        </top>
        <bottom style="thin">
          <color rgb="FFCBD1D7"/>
        </bottom>
        <vertical style="thin">
          <color rgb="FFCBD1D7"/>
        </vertical>
        <horizontal style="thin">
          <color rgb="FFCBD1D7"/>
        </horizontal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C0C0C0"/>
      <rgbColor rgb="FF808080"/>
      <rgbColor rgb="FF9999FF"/>
      <rgbColor rgb="FF993366"/>
      <rgbColor rgb="FFFFFFE0"/>
      <rgbColor rgb="FFCCFFFF"/>
      <rgbColor rgb="FF660066"/>
      <rgbColor rgb="FFFF8080"/>
      <rgbColor rgb="FF0066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9E4C5"/>
      <rgbColor rgb="FFFFFF99"/>
      <rgbColor rgb="FF99CCFF"/>
      <rgbColor rgb="FFF4B6B6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D28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738360</colOff>
      <row>0</row>
      <rowOff>551880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2571120" cy="55188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ables/table1.xml><?xml version="1.0" encoding="utf-8"?>
<table xmlns="http://schemas.openxmlformats.org/spreadsheetml/2006/main" id="1" name="tblChangeImpacts" displayName="tblChangeImpacts" ref="A1:P32" headerRowCount="1" totalsRowCount="0" totalsRowShown="0">
  <autoFilter ref="A1:P32"/>
  <tableColumns count="16">
    <tableColumn id="1" name="ID" dataDxfId="8">
      <calculatedColumnFormula>"CI-"&amp;TEXT(ROW()-1,"000")</calculatedColumnFormula>
    </tableColumn>
    <tableColumn id="2" name="Impacted group" dataDxfId="9"/>
    <tableColumn id="3" name="Headcount" dataDxfId="9"/>
    <tableColumn id="4" name="Change area" dataDxfId="9"/>
    <tableColumn id="5" name="Current state" dataDxfId="9"/>
    <tableColumn id="6" name="Future state" dataDxfId="9"/>
    <tableColumn id="7" name="Release / go-live" dataDxfId="9"/>
    <tableColumn id="8" name="Impact (1-5)" dataDxfId="9"/>
    <tableColumn id="9" name="Impact level" dataDxfId="8">
      <calculatedColumnFormula>IF(tblChangeImpacts[[#This Row],[Impact (1-5)]]="","",IF(tblChangeImpacts[[#This Row],[Impact (1-5)]]&gt;=4,"High",IF(tblChangeImpacts[[#This Row],[Impact (1-5)]]=3,"Medium","Low")))</calculatedColumnFormula>
    </tableColumn>
    <tableColumn id="10" name="Readiness (1-5)" dataDxfId="9"/>
    <tableColumn id="11" name="Readiness level" dataDxfId="8">
      <calculatedColumnFormula>IF(tblChangeImpacts[[#This Row],[Readiness (1-5)]]="","",CHOOSE(tblChangeImpacts[[#This Row],[Readiness (1-5)]],"Not aware","Aware","Preparing","Mostly ready","Ready"))</calculatedColumnFormula>
    </tableColumn>
    <tableColumn id="12" name="Flag" dataDxfId="8">
      <calculatedColumnFormula>IF(OR(tblChangeImpacts[[#This Row],[Impact (1-5)]]="",tblChangeImpacts[[#This Row],[Readiness (1-5)]]=""),"",IF(AND(tblChangeImpacts[[#This Row],[Impact (1-5)]]&gt;=4,tblChangeImpacts[[#This Row],[Readiness (1-5)]]&lt;=2),"At risk",IF(AND(tblChangeImpacts[[#This Row],[Impact (1-5)]]&gt;=3,tblChangeImpacts[[#This Row],[Readiness (1-5)]]&lt;=3),"Watch","On track")))</calculatedColumnFormula>
    </tableColumn>
    <tableColumn id="13" name="Change champion" dataDxfId="9"/>
    <tableColumn id="14" name="Mitigation / support actions" dataDxfId="9"/>
    <tableColumn id="15" name="Owner" dataDxfId="9"/>
    <tableColumn id="16" name="Status" dataDxfId="9"/>
  </tableColumns>
</table>
</file>

<file path=xl/tables/table2.xml><?xml version="1.0" encoding="utf-8"?>
<table xmlns="http://schemas.openxmlformats.org/spreadsheetml/2006/main" id="2" name="tblStakeholders" displayName="tblStakeholders" ref="A1:L31" headerRowCount="1" totalsRowCount="0" totalsRowShown="0">
  <autoFilter ref="A1:L31"/>
  <tableColumns count="12">
    <tableColumn id="1" name="Name" dataDxfId="9"/>
    <tableColumn id="2" name="Role / title" dataDxfId="9"/>
    <tableColumn id="3" name="Group" dataDxfId="9"/>
    <tableColumn id="4" name="Influence (H/L)" dataDxfId="9"/>
    <tableColumn id="5" name="Impact on them (H/L)" dataDxfId="9"/>
    <tableColumn id="6" name="Quadrant" dataDxfId="8">
      <calculatedColumnFormula>IF(OR(tblStakeholders[[#This Row],[Influence (H/L)]]="",tblStakeholders[[#This Row],[Impact on them (H/L)]]=""),"",IF(tblStakeholders[[#This Row],[Influence (H/L)]]="H",IF(tblStakeholders[[#This Row],[Impact on them (H/L)]]="H","Key Player","Keep Satisfied"),IF(tblStakeholders[[#This Row],[Impact on them (H/L)]]="H","Keep Informed","Minimal Effort")))</calculatedColumnFormula>
    </tableColumn>
    <tableColumn id="7" name="Current stance" dataDxfId="9"/>
    <tableColumn id="8" name="Desired stance" dataDxfId="9"/>
    <tableColumn id="9" name="Engagement actions" dataDxfId="9"/>
    <tableColumn id="10" name="Owner" dataDxfId="9"/>
    <tableColumn id="11" name="Next touchpoint" dataDxfId="9"/>
    <tableColumn id="12" name="Notes" dataDxfId="9"/>
  </tableColumns>
</table>
</file>

<file path=xl/tables/table3.xml><?xml version="1.0" encoding="utf-8"?>
<table xmlns="http://schemas.openxmlformats.org/spreadsheetml/2006/main" id="3" name="tblKeyMessages" displayName="tblKeyMessages" ref="A1:G13" headerRowCount="1" totalsRowCount="0" totalsRowShown="0">
  <autoFilter ref="A1:G13"/>
  <tableColumns count="7">
    <tableColumn id="1" name="Message ID" dataDxfId="8">
      <calculatedColumnFormula>"M-"&amp;TEXT(ROW()-1,"000")</calculatedColumnFormula>
    </tableColumn>
    <tableColumn id="2" name="Theme" dataDxfId="10"/>
    <tableColumn id="3" name="Guidance" dataDxfId="10"/>
    <tableColumn id="4" name="Core message (1 to 2 sentences)" dataDxfId="9"/>
    <tableColumn id="5" name="Supporting points" dataDxfId="9"/>
    <tableColumn id="6" name="Approved by" dataDxfId="9"/>
    <tableColumn id="7" name="Date approved" dataDxfId="9"/>
  </tableColumns>
</table>
</file>

<file path=xl/tables/table4.xml><?xml version="1.0" encoding="utf-8"?>
<table xmlns="http://schemas.openxmlformats.org/spreadsheetml/2006/main" id="4" name="tblCommsCalendar" displayName="tblCommsCalendar" ref="A1:L26" headerRowCount="1" totalsRowCount="0" totalsRowShown="0">
  <autoFilter ref="A1:L26"/>
  <tableColumns count="12">
    <tableColumn id="1" name="Comm ID" dataDxfId="8">
      <calculatedColumnFormula>"C-"&amp;TEXT(ROW()-1,"000")</calculatedColumnFormula>
    </tableColumn>
    <tableColumn id="2" name="Communication" dataDxfId="10"/>
    <tableColumn id="3" name="Audience" dataDxfId="10"/>
    <tableColumn id="4" name="Message theme" dataDxfId="10"/>
    <tableColumn id="5" name="Channel" dataDxfId="10"/>
    <tableColumn id="6" name="Sender / messenger" dataDxfId="10"/>
    <tableColumn id="7" name="Owner" dataDxfId="9"/>
    <tableColumn id="8" name="Timing or milestone" dataDxfId="10"/>
    <tableColumn id="9" name="Planned date" dataDxfId="9"/>
    <tableColumn id="10" name="Frequency" dataDxfId="9"/>
    <tableColumn id="11" name="Status" dataDxfId="9"/>
    <tableColumn id="12" name="Feedback captured?" dataDxfId="9"/>
  </tableColumns>
</table>
</file>

<file path=xl/tables/table5.xml><?xml version="1.0" encoding="utf-8"?>
<table xmlns="http://schemas.openxmlformats.org/spreadsheetml/2006/main" id="5" name="tblFeedback" displayName="tblFeedback" ref="A1:J22" headerRowCount="1" totalsRowCount="0" totalsRowShown="0">
  <autoFilter ref="A1:J22"/>
  <tableColumns count="10">
    <tableColumn id="1" name="ID" dataDxfId="8">
      <calculatedColumnFormula>"F-"&amp;TEXT(ROW()-1,"000")</calculatedColumnFormula>
    </tableColumn>
    <tableColumn id="2" name="Date" dataDxfId="9"/>
    <tableColumn id="3" name="Audience" dataDxfId="9"/>
    <tableColumn id="4" name="Channel" dataDxfId="9"/>
    <tableColumn id="5" name="Question or feedback" dataDxfId="9"/>
    <tableColumn id="6" name="Theme" dataDxfId="9"/>
    <tableColumn id="7" name="Response given" dataDxfId="9"/>
    <tableColumn id="8" name="Owner" dataDxfId="9"/>
    <tableColumn id="9" name="Status" dataDxfId="9"/>
    <tableColumn id="10" name="Shared back?" dataDxfId="9"/>
  </tableColumns>
</table>
</file>

<file path=xl/tables/table6.xml><?xml version="1.0" encoding="utf-8"?>
<table xmlns="http://schemas.openxmlformats.org/spreadsheetml/2006/main" id="6" name="tblTrainingNeeds" displayName="tblTrainingNeeds" ref="A2:J27" headerRowCount="1" totalsRowCount="0" totalsRowShown="0">
  <autoFilter ref="A2:J27"/>
  <tableColumns count="10">
    <tableColumn id="1" name="Role or group" dataDxfId="9"/>
    <tableColumn id="2" name="Headcount" dataDxfId="9"/>
    <tableColumn id="3" name="What they need to be able to do" dataDxfId="9"/>
    <tableColumn id="4" name="Skill gap (H/M/L)" dataDxfId="9"/>
    <tableColumn id="5" name="Training format" dataDxfId="9"/>
    <tableColumn id="6" name="Content owner" dataDxfId="9"/>
    <tableColumn id="7" name="Duration (hours)" dataDxfId="9"/>
    <tableColumn id="8" name="Needed by (release)" dataDxfId="9"/>
    <tableColumn id="9" name="Status" dataDxfId="9"/>
    <tableColumn id="10" name="Notes" dataDxfId="9"/>
  </tableColumns>
</table>
</file>

<file path=xl/tables/table7.xml><?xml version="1.0" encoding="utf-8"?>
<table xmlns="http://schemas.openxmlformats.org/spreadsheetml/2006/main" id="7" name="tblTrainingSessions" displayName="tblTrainingSessions" ref="A30:M60" headerRowCount="1" totalsRowCount="0" totalsRowShown="0">
  <autoFilter ref="A30:M60"/>
  <tableColumns count="13">
    <tableColumn id="1" name="Session ID" dataDxfId="8">
      <calculatedColumnFormula>"T-"&amp;TEXT(ROW()-30,"000")</calculatedColumnFormula>
    </tableColumn>
    <tableColumn id="2" name="Course or topic" dataDxfId="9"/>
    <tableColumn id="3" name="Audience" dataDxfId="9"/>
    <tableColumn id="4" name="Format" dataDxfId="9"/>
    <tableColumn id="5" name="Trainer" dataDxfId="9"/>
    <tableColumn id="6" name="Date" dataDxfId="9"/>
    <tableColumn id="7" name="Time" dataDxfId="9"/>
    <tableColumn id="8" name="Location or link" dataDxfId="9"/>
    <tableColumn id="9" name="Capacity" dataDxfId="9"/>
    <tableColumn id="10" name="Registered" dataDxfId="9"/>
    <tableColumn id="11" name="Attended" dataDxfId="9"/>
    <tableColumn id="12" name="Attendance %" dataDxfId="8">
      <calculatedColumnFormula>IF(OR(tblTrainingSessions[[#This Row],[Registered]]="",tblTrainingSessions[[#This Row],[Attended]]="",tblTrainingSessions[[#This Row],[Registered]]=0),"",tblTrainingSessions[[#This Row],[Attended]]/tblTrainingSessions[[#This Row],[Registered]])</calculatedColumnFormula>
    </tableColumn>
    <tableColumn id="13" name="Status" dataDxfId="9"/>
  </tableColumns>
</table>
</file>

<file path=xl/tables/table8.xml><?xml version="1.0" encoding="utf-8"?>
<table xmlns="http://schemas.openxmlformats.org/spreadsheetml/2006/main" id="8" name="tblGoLive" displayName="tblGoLive" ref="A4:F28" headerRowCount="1" totalsRowCount="0" totalsRowShown="0">
  <autoFilter ref="A4:F28"/>
  <tableColumns count="6">
    <tableColumn id="1" name="Category" dataDxfId="10"/>
    <tableColumn id="2" name="Readiness item" dataDxfId="10"/>
    <tableColumn id="3" name="Owner" dataDxfId="9"/>
    <tableColumn id="4" name="Due date" dataDxfId="9"/>
    <tableColumn id="5" name="Status" dataDxfId="9"/>
    <tableColumn id="6" name="Evidence or notes" dataDxfId="9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table" Target="/xl/tables/table7.xml" Id="rId2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F4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6" customWidth="1" style="24" min="1" max="1"/>
    <col width="95" customWidth="1" style="24" min="2" max="2"/>
  </cols>
  <sheetData>
    <row r="1" ht="48" customHeight="1" s="25"/>
    <row r="2"/>
    <row r="3"/>
    <row r="4" ht="21.75" customHeight="1" s="25">
      <c r="A4" s="26" t="inlineStr">
        <is>
          <t>Change Workbook</t>
        </is>
      </c>
    </row>
    <row r="5" ht="15" customHeight="1" s="25">
      <c r="A5" s="27" t="inlineStr">
        <is>
          <t>Stakeholders, change impacts, communications, training and go-live readiness in one file  |  SIG Template v1.3</t>
        </is>
      </c>
    </row>
    <row r="6" ht="15" customHeight="1" s="25">
      <c r="C6" s="24" t="n"/>
      <c r="D6" s="24" t="n"/>
      <c r="E6" s="24" t="n"/>
      <c r="F6" s="24" t="n"/>
    </row>
    <row r="7" ht="87.75" customHeight="1" s="25">
      <c r="A7" s="28" t="inlineStr">
        <is>
          <t>Quick start</t>
        </is>
      </c>
      <c r="B7" s="29" t="inlineStr">
        <is>
          <t>1. Change Impacts and Stakeholders: list each impacted group and key person, then rate impact and readiness from 1 to 5.
2. Key Messages, Comms Calendar and Feedback Log: agree the core messages, schedule who hears what and when, and close the loop on questions.
3. Training and Go-Live Checklist: plan training by group and track sessions, then use the checklist and Readiness Summary at your Go/No-Go.</t>
        </is>
      </c>
      <c r="C7" s="24" t="n"/>
      <c r="D7" s="24" t="n"/>
      <c r="E7" s="24" t="n"/>
      <c r="F7" s="24" t="n"/>
    </row>
    <row r="8" ht="45.75" customHeight="1" s="25">
      <c r="A8" s="28" t="inlineStr">
        <is>
          <t>Ratings</t>
        </is>
      </c>
      <c r="B8" s="29" t="inlineStr">
        <is>
          <t>Impact: 4 or 5 = High (new way of working), 3 = Medium, 1 or 2 = Low. Readiness: 1 = Not aware, 2 = Aware, 3 = Preparing, 4 = Mostly ready, 5 = Ready. A row is flagged At risk when impact is High and readiness is 2 or lower.</t>
        </is>
      </c>
      <c r="C8" s="24" t="n"/>
      <c r="D8" s="24" t="n"/>
      <c r="E8" s="24" t="n"/>
      <c r="F8" s="24" t="n"/>
    </row>
    <row r="9" ht="31.5" customHeight="1" s="25">
      <c r="A9" s="28" t="inlineStr">
        <is>
          <t>Example</t>
        </is>
      </c>
      <c r="B9" s="29" t="inlineStr">
        <is>
          <t>Accounts payable team, Process change: invoices move from email approval to the new workflow tool. Impact 5 and readiness 2, so the row is flagged At risk and gets hands-on training, a job aid and floor support.</t>
        </is>
      </c>
      <c r="C9" s="24" t="n"/>
      <c r="D9" s="24" t="n"/>
      <c r="E9" s="24" t="n"/>
      <c r="F9" s="24" t="n"/>
    </row>
    <row r="10" ht="15" customHeight="1" s="25">
      <c r="A10" s="30" t="inlineStr">
        <is>
          <t>Legend</t>
        </is>
      </c>
      <c r="B10" s="31" t="inlineStr">
        <is>
          <t>Cells with this fill are for you to complete</t>
        </is>
      </c>
      <c r="C10" s="24" t="n"/>
      <c r="D10" s="24" t="n"/>
      <c r="E10" s="24" t="n"/>
      <c r="F10" s="24" t="n"/>
    </row>
    <row r="11" ht="15" customHeight="1" s="25">
      <c r="C11" s="24" t="n"/>
      <c r="D11" s="24" t="n"/>
      <c r="E11" s="24" t="n"/>
      <c r="F11" s="24" t="n"/>
    </row>
    <row r="12" ht="15" customHeight="1" s="25">
      <c r="A12" s="32" t="inlineStr">
        <is>
          <t>© 2026 Stephens Insight Group LLC. Capital In. Value Out.  |  stephensinsightgroup.com</t>
        </is>
      </c>
      <c r="C12" s="24" t="n"/>
      <c r="D12" s="24" t="n"/>
      <c r="E12" s="24" t="n"/>
      <c r="F12" s="24" t="n"/>
    </row>
    <row r="13" ht="15" customHeight="1" s="25">
      <c r="C13" s="24" t="n"/>
      <c r="D13" s="24" t="n"/>
      <c r="E13" s="24" t="n"/>
      <c r="F13" s="24" t="n"/>
    </row>
    <row r="14" ht="15" customHeight="1" s="25">
      <c r="C14" s="24" t="n"/>
      <c r="D14" s="24" t="n"/>
      <c r="E14" s="24" t="n"/>
      <c r="F14" s="24" t="n"/>
    </row>
    <row r="15" ht="15" customHeight="1" s="25">
      <c r="C15" s="24" t="n"/>
      <c r="D15" s="24" t="n"/>
      <c r="E15" s="24" t="n"/>
      <c r="F15" s="24" t="n"/>
    </row>
    <row r="16" ht="15" customHeight="1" s="25">
      <c r="C16" s="24" t="n"/>
      <c r="D16" s="24" t="n"/>
      <c r="E16" s="24" t="n"/>
      <c r="F16" s="24" t="n"/>
    </row>
    <row r="17" ht="15" customHeight="1" s="25">
      <c r="C17" s="24" t="n"/>
      <c r="D17" s="24" t="n"/>
      <c r="E17" s="24" t="n"/>
      <c r="F17" s="24" t="n"/>
    </row>
    <row r="18" ht="15" customHeight="1" s="25">
      <c r="C18" s="24" t="n"/>
      <c r="D18" s="24" t="n"/>
      <c r="E18" s="24" t="n"/>
      <c r="F18" s="24" t="n"/>
    </row>
    <row r="19" ht="15" customHeight="1" s="25">
      <c r="C19" s="24" t="n"/>
      <c r="D19" s="24" t="n"/>
      <c r="E19" s="24" t="n"/>
      <c r="F19" s="24" t="n"/>
    </row>
    <row r="20" ht="15" customHeight="1" s="25">
      <c r="C20" s="24" t="n"/>
      <c r="D20" s="24" t="n"/>
      <c r="E20" s="24" t="n"/>
      <c r="F20" s="24" t="n"/>
    </row>
    <row r="21" ht="15" customHeight="1" s="25">
      <c r="C21" s="24" t="n"/>
      <c r="D21" s="24" t="n"/>
      <c r="E21" s="24" t="n"/>
      <c r="F21" s="24" t="n"/>
    </row>
    <row r="22" ht="15" customHeight="1" s="25">
      <c r="C22" s="24" t="n"/>
      <c r="D22" s="24" t="n"/>
      <c r="E22" s="24" t="n"/>
      <c r="F22" s="24" t="n"/>
    </row>
    <row r="23" ht="15" customHeight="1" s="25">
      <c r="C23" s="24" t="n"/>
      <c r="D23" s="24" t="n"/>
      <c r="E23" s="24" t="n"/>
      <c r="F23" s="24" t="n"/>
    </row>
    <row r="24" ht="15" customHeight="1" s="25">
      <c r="C24" s="24" t="n"/>
      <c r="D24" s="24" t="n"/>
      <c r="E24" s="24" t="n"/>
      <c r="F24" s="24" t="n"/>
    </row>
    <row r="25" ht="15" customHeight="1" s="25">
      <c r="C25" s="24" t="n"/>
      <c r="D25" s="24" t="n"/>
      <c r="E25" s="24" t="n"/>
      <c r="F25" s="24" t="n"/>
    </row>
    <row r="26" ht="15" customHeight="1" s="25">
      <c r="C26" s="24" t="n"/>
      <c r="D26" s="24" t="n"/>
      <c r="E26" s="24" t="n"/>
      <c r="F26" s="24" t="n"/>
    </row>
    <row r="27" ht="15" customHeight="1" s="25">
      <c r="C27" s="24" t="n"/>
      <c r="D27" s="24" t="n"/>
      <c r="E27" s="24" t="n"/>
      <c r="F27" s="24" t="n"/>
    </row>
    <row r="28" ht="15" customHeight="1" s="25">
      <c r="C28" s="24" t="n"/>
      <c r="D28" s="24" t="n"/>
      <c r="E28" s="24" t="n"/>
      <c r="F28" s="24" t="n"/>
    </row>
    <row r="29" ht="15" customHeight="1" s="25">
      <c r="C29" s="24" t="n"/>
      <c r="D29" s="24" t="n"/>
      <c r="E29" s="24" t="n"/>
      <c r="F29" s="24" t="n"/>
    </row>
    <row r="30" ht="15" customHeight="1" s="25">
      <c r="C30" s="24" t="n"/>
      <c r="D30" s="24" t="n"/>
      <c r="E30" s="24" t="n"/>
      <c r="F30" s="24" t="n"/>
    </row>
    <row r="31" ht="15" customHeight="1" s="25">
      <c r="C31" s="24" t="n"/>
      <c r="D31" s="24" t="n"/>
      <c r="E31" s="24" t="n"/>
      <c r="F31" s="24" t="n"/>
    </row>
    <row r="32" ht="15" customHeight="1" s="25">
      <c r="C32" s="24" t="n"/>
      <c r="D32" s="24" t="n"/>
      <c r="E32" s="24" t="n"/>
      <c r="F32" s="24" t="n"/>
    </row>
    <row r="33" ht="15" customHeight="1" s="25">
      <c r="C33" s="24" t="n"/>
      <c r="D33" s="24" t="n"/>
      <c r="E33" s="24" t="n"/>
      <c r="F33" s="24" t="n"/>
    </row>
    <row r="34" ht="15" customHeight="1" s="25">
      <c r="C34" s="24" t="n"/>
      <c r="D34" s="24" t="n"/>
      <c r="E34" s="24" t="n"/>
      <c r="F34" s="24" t="n"/>
    </row>
    <row r="35" ht="15" customHeight="1" s="25">
      <c r="C35" s="24" t="n"/>
      <c r="D35" s="24" t="n"/>
      <c r="E35" s="24" t="n"/>
      <c r="F35" s="24" t="n"/>
    </row>
    <row r="36" ht="15" customHeight="1" s="25">
      <c r="C36" s="24" t="n"/>
      <c r="D36" s="24" t="n"/>
      <c r="E36" s="24" t="n"/>
      <c r="F36" s="24" t="n"/>
    </row>
    <row r="37" ht="15" customHeight="1" s="25">
      <c r="C37" s="24" t="n"/>
      <c r="D37" s="24" t="n"/>
      <c r="E37" s="24" t="n"/>
      <c r="F37" s="24" t="n"/>
    </row>
    <row r="38" ht="15" customHeight="1" s="25">
      <c r="C38" s="24" t="n"/>
      <c r="D38" s="24" t="n"/>
      <c r="E38" s="24" t="n"/>
      <c r="F38" s="24" t="n"/>
    </row>
    <row r="39" ht="15" customHeight="1" s="25">
      <c r="C39" s="24" t="n"/>
      <c r="D39" s="24" t="n"/>
      <c r="E39" s="24" t="n"/>
      <c r="F39" s="24" t="n"/>
    </row>
    <row r="40" ht="15" customHeight="1" s="25">
      <c r="C40" s="24" t="n"/>
      <c r="D40" s="24" t="n"/>
      <c r="E40" s="24" t="n"/>
      <c r="F40" s="24" t="n"/>
    </row>
  </sheetData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P3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9" customWidth="1" style="24" min="1" max="1"/>
    <col width="26" customWidth="1" style="24" min="2" max="2"/>
    <col width="11" customWidth="1" style="24" min="3" max="3"/>
    <col width="14" customWidth="1" style="24" min="4" max="4"/>
    <col width="32" customWidth="1" style="24" min="5" max="6"/>
    <col width="14" customWidth="1" style="24" min="7" max="7"/>
    <col width="10" customWidth="1" style="24" min="8" max="8"/>
    <col width="11" customWidth="1" style="24" min="9" max="10"/>
    <col width="13" customWidth="1" style="24" min="11" max="11"/>
    <col width="10" customWidth="1" style="24" min="12" max="12"/>
    <col width="18" customWidth="1" style="24" min="13" max="13"/>
    <col width="40" customWidth="1" style="24" min="14" max="14"/>
    <col width="16" customWidth="1" style="24" min="15" max="15"/>
    <col width="12" customWidth="1" style="24" min="16" max="16"/>
  </cols>
  <sheetData>
    <row r="1" ht="30" customHeight="1" s="25">
      <c r="A1" s="33" t="inlineStr">
        <is>
          <t>ID</t>
        </is>
      </c>
      <c r="B1" s="33" t="inlineStr">
        <is>
          <t>Impacted group</t>
        </is>
      </c>
      <c r="C1" s="33" t="inlineStr">
        <is>
          <t>Headcount</t>
        </is>
      </c>
      <c r="D1" s="33" t="inlineStr">
        <is>
          <t>Change area</t>
        </is>
      </c>
      <c r="E1" s="33" t="inlineStr">
        <is>
          <t>Current state</t>
        </is>
      </c>
      <c r="F1" s="33" t="inlineStr">
        <is>
          <t>Future state</t>
        </is>
      </c>
      <c r="G1" s="33" t="inlineStr">
        <is>
          <t>Release / go-live</t>
        </is>
      </c>
      <c r="H1" s="33" t="inlineStr">
        <is>
          <t>Impact (1-5)</t>
        </is>
      </c>
      <c r="I1" s="33" t="inlineStr">
        <is>
          <t>Impact level</t>
        </is>
      </c>
      <c r="J1" s="33" t="inlineStr">
        <is>
          <t>Readiness (1-5)</t>
        </is>
      </c>
      <c r="K1" s="33" t="inlineStr">
        <is>
          <t>Readiness level</t>
        </is>
      </c>
      <c r="L1" s="33" t="inlineStr">
        <is>
          <t>Flag</t>
        </is>
      </c>
      <c r="M1" s="33" t="inlineStr">
        <is>
          <t>Change champion</t>
        </is>
      </c>
      <c r="N1" s="33" t="inlineStr">
        <is>
          <t>Mitigation / support actions</t>
        </is>
      </c>
      <c r="O1" s="33" t="inlineStr">
        <is>
          <t>Owner</t>
        </is>
      </c>
      <c r="P1" s="33" t="inlineStr">
        <is>
          <t>Status</t>
        </is>
      </c>
    </row>
    <row r="2" ht="39.75" customHeight="1" s="25">
      <c r="A2" s="34">
        <f>"CI-"&amp;TEXT(ROW()-1,"000")</f>
        <v/>
      </c>
      <c r="B2" s="35" t="n"/>
      <c r="C2" s="35" t="n"/>
      <c r="D2" s="35" t="n"/>
      <c r="E2" s="35" t="n"/>
      <c r="F2" s="35" t="n"/>
      <c r="G2" s="35" t="n"/>
      <c r="H2" s="35" t="n"/>
      <c r="I2" s="36">
        <f>IF(H2="","",IF(H2&gt;=4,"High",IF(H2=3,"Medium","Low")))</f>
        <v/>
      </c>
      <c r="J2" s="35" t="n"/>
      <c r="K2" s="36">
        <f>IF(J2="","",CHOOSE(J2,"Not aware","Aware","Preparing","Mostly ready","Ready"))</f>
        <v/>
      </c>
      <c r="L2" s="36">
        <f>IF(OR(H2="",J2=""),"",IF(AND(H2&gt;=4,J2&lt;=2),"At risk",IF(AND(H2&gt;=3,J2&lt;=3),"Watch","On track")))</f>
        <v/>
      </c>
      <c r="M2" s="35" t="n"/>
      <c r="N2" s="35" t="n"/>
      <c r="O2" s="35" t="n"/>
      <c r="P2" s="35" t="n"/>
    </row>
    <row r="3" ht="39.75" customHeight="1" s="25">
      <c r="A3" s="34">
        <f>"CI-"&amp;TEXT(ROW()-1,"000")</f>
        <v/>
      </c>
      <c r="B3" s="35" t="n"/>
      <c r="C3" s="35" t="n"/>
      <c r="D3" s="35" t="n"/>
      <c r="E3" s="35" t="n"/>
      <c r="F3" s="35" t="n"/>
      <c r="G3" s="35" t="n"/>
      <c r="H3" s="35" t="n"/>
      <c r="I3" s="36">
        <f>IF(H3="","",IF(H3&gt;=4,"High",IF(H3=3,"Medium","Low")))</f>
        <v/>
      </c>
      <c r="J3" s="35" t="n"/>
      <c r="K3" s="36">
        <f>IF(J3="","",CHOOSE(J3,"Not aware","Aware","Preparing","Mostly ready","Ready"))</f>
        <v/>
      </c>
      <c r="L3" s="36">
        <f>IF(OR(H3="",J3=""),"",IF(AND(H3&gt;=4,J3&lt;=2),"At risk",IF(AND(H3&gt;=3,J3&lt;=3),"Watch","On track")))</f>
        <v/>
      </c>
      <c r="M3" s="35" t="n"/>
      <c r="N3" s="35" t="n"/>
      <c r="O3" s="35" t="n"/>
      <c r="P3" s="35" t="n"/>
    </row>
    <row r="4" ht="39.75" customHeight="1" s="25">
      <c r="A4" s="34">
        <f>"CI-"&amp;TEXT(ROW()-1,"000")</f>
        <v/>
      </c>
      <c r="B4" s="35" t="n"/>
      <c r="C4" s="35" t="n"/>
      <c r="D4" s="35" t="n"/>
      <c r="E4" s="35" t="n"/>
      <c r="F4" s="35" t="n"/>
      <c r="G4" s="35" t="n"/>
      <c r="H4" s="35" t="n"/>
      <c r="I4" s="36">
        <f>IF(H4="","",IF(H4&gt;=4,"High",IF(H4=3,"Medium","Low")))</f>
        <v/>
      </c>
      <c r="J4" s="35" t="n"/>
      <c r="K4" s="36">
        <f>IF(J4="","",CHOOSE(J4,"Not aware","Aware","Preparing","Mostly ready","Ready"))</f>
        <v/>
      </c>
      <c r="L4" s="36">
        <f>IF(OR(H4="",J4=""),"",IF(AND(H4&gt;=4,J4&lt;=2),"At risk",IF(AND(H4&gt;=3,J4&lt;=3),"Watch","On track")))</f>
        <v/>
      </c>
      <c r="M4" s="35" t="n"/>
      <c r="N4" s="35" t="n"/>
      <c r="O4" s="35" t="n"/>
      <c r="P4" s="35" t="n"/>
    </row>
    <row r="5" ht="39.75" customHeight="1" s="25">
      <c r="A5" s="34">
        <f>"CI-"&amp;TEXT(ROW()-1,"000")</f>
        <v/>
      </c>
      <c r="B5" s="35" t="n"/>
      <c r="C5" s="35" t="n"/>
      <c r="D5" s="35" t="n"/>
      <c r="E5" s="35" t="n"/>
      <c r="F5" s="35" t="n"/>
      <c r="G5" s="35" t="n"/>
      <c r="H5" s="35" t="n"/>
      <c r="I5" s="36">
        <f>IF(H5="","",IF(H5&gt;=4,"High",IF(H5=3,"Medium","Low")))</f>
        <v/>
      </c>
      <c r="J5" s="35" t="n"/>
      <c r="K5" s="36">
        <f>IF(J5="","",CHOOSE(J5,"Not aware","Aware","Preparing","Mostly ready","Ready"))</f>
        <v/>
      </c>
      <c r="L5" s="36">
        <f>IF(OR(H5="",J5=""),"",IF(AND(H5&gt;=4,J5&lt;=2),"At risk",IF(AND(H5&gt;=3,J5&lt;=3),"Watch","On track")))</f>
        <v/>
      </c>
      <c r="M5" s="35" t="n"/>
      <c r="N5" s="35" t="n"/>
      <c r="O5" s="35" t="n"/>
      <c r="P5" s="35" t="n"/>
    </row>
    <row r="6" ht="39.75" customHeight="1" s="25">
      <c r="A6" s="34">
        <f>"CI-"&amp;TEXT(ROW()-1,"000")</f>
        <v/>
      </c>
      <c r="B6" s="35" t="n"/>
      <c r="C6" s="35" t="n"/>
      <c r="D6" s="35" t="n"/>
      <c r="E6" s="35" t="n"/>
      <c r="F6" s="35" t="n"/>
      <c r="G6" s="35" t="n"/>
      <c r="H6" s="35" t="n"/>
      <c r="I6" s="36">
        <f>IF(H6="","",IF(H6&gt;=4,"High",IF(H6=3,"Medium","Low")))</f>
        <v/>
      </c>
      <c r="J6" s="35" t="n"/>
      <c r="K6" s="36">
        <f>IF(J6="","",CHOOSE(J6,"Not aware","Aware","Preparing","Mostly ready","Ready"))</f>
        <v/>
      </c>
      <c r="L6" s="36">
        <f>IF(OR(H6="",J6=""),"",IF(AND(H6&gt;=4,J6&lt;=2),"At risk",IF(AND(H6&gt;=3,J6&lt;=3),"Watch","On track")))</f>
        <v/>
      </c>
      <c r="M6" s="35" t="n"/>
      <c r="N6" s="35" t="n"/>
      <c r="O6" s="35" t="n"/>
      <c r="P6" s="35" t="n"/>
    </row>
    <row r="7" ht="39.75" customHeight="1" s="25">
      <c r="A7" s="34">
        <f>"CI-"&amp;TEXT(ROW()-1,"000")</f>
        <v/>
      </c>
      <c r="B7" s="35" t="n"/>
      <c r="C7" s="35" t="n"/>
      <c r="D7" s="35" t="n"/>
      <c r="E7" s="35" t="n"/>
      <c r="F7" s="35" t="n"/>
      <c r="G7" s="35" t="n"/>
      <c r="H7" s="35" t="n"/>
      <c r="I7" s="36">
        <f>IF(H7="","",IF(H7&gt;=4,"High",IF(H7=3,"Medium","Low")))</f>
        <v/>
      </c>
      <c r="J7" s="35" t="n"/>
      <c r="K7" s="36">
        <f>IF(J7="","",CHOOSE(J7,"Not aware","Aware","Preparing","Mostly ready","Ready"))</f>
        <v/>
      </c>
      <c r="L7" s="36">
        <f>IF(OR(H7="",J7=""),"",IF(AND(H7&gt;=4,J7&lt;=2),"At risk",IF(AND(H7&gt;=3,J7&lt;=3),"Watch","On track")))</f>
        <v/>
      </c>
      <c r="M7" s="35" t="n"/>
      <c r="N7" s="35" t="n"/>
      <c r="O7" s="35" t="n"/>
      <c r="P7" s="35" t="n"/>
    </row>
    <row r="8" ht="39.75" customHeight="1" s="25">
      <c r="A8" s="34">
        <f>"CI-"&amp;TEXT(ROW()-1,"000")</f>
        <v/>
      </c>
      <c r="B8" s="35" t="n"/>
      <c r="C8" s="35" t="n"/>
      <c r="D8" s="35" t="n"/>
      <c r="E8" s="35" t="n"/>
      <c r="F8" s="35" t="n"/>
      <c r="G8" s="35" t="n"/>
      <c r="H8" s="35" t="n"/>
      <c r="I8" s="36">
        <f>IF(H8="","",IF(H8&gt;=4,"High",IF(H8=3,"Medium","Low")))</f>
        <v/>
      </c>
      <c r="J8" s="35" t="n"/>
      <c r="K8" s="36">
        <f>IF(J8="","",CHOOSE(J8,"Not aware","Aware","Preparing","Mostly ready","Ready"))</f>
        <v/>
      </c>
      <c r="L8" s="36">
        <f>IF(OR(H8="",J8=""),"",IF(AND(H8&gt;=4,J8&lt;=2),"At risk",IF(AND(H8&gt;=3,J8&lt;=3),"Watch","On track")))</f>
        <v/>
      </c>
      <c r="M8" s="35" t="n"/>
      <c r="N8" s="35" t="n"/>
      <c r="O8" s="35" t="n"/>
      <c r="P8" s="35" t="n"/>
    </row>
    <row r="9" ht="39.75" customHeight="1" s="25">
      <c r="A9" s="34">
        <f>"CI-"&amp;TEXT(ROW()-1,"000")</f>
        <v/>
      </c>
      <c r="B9" s="35" t="n"/>
      <c r="C9" s="35" t="n"/>
      <c r="D9" s="35" t="n"/>
      <c r="E9" s="35" t="n"/>
      <c r="F9" s="35" t="n"/>
      <c r="G9" s="35" t="n"/>
      <c r="H9" s="35" t="n"/>
      <c r="I9" s="36">
        <f>IF(H9="","",IF(H9&gt;=4,"High",IF(H9=3,"Medium","Low")))</f>
        <v/>
      </c>
      <c r="J9" s="35" t="n"/>
      <c r="K9" s="36">
        <f>IF(J9="","",CHOOSE(J9,"Not aware","Aware","Preparing","Mostly ready","Ready"))</f>
        <v/>
      </c>
      <c r="L9" s="36">
        <f>IF(OR(H9="",J9=""),"",IF(AND(H9&gt;=4,J9&lt;=2),"At risk",IF(AND(H9&gt;=3,J9&lt;=3),"Watch","On track")))</f>
        <v/>
      </c>
      <c r="M9" s="35" t="n"/>
      <c r="N9" s="35" t="n"/>
      <c r="O9" s="35" t="n"/>
      <c r="P9" s="35" t="n"/>
    </row>
    <row r="10" ht="39.75" customHeight="1" s="25">
      <c r="A10" s="34">
        <f>"CI-"&amp;TEXT(ROW()-1,"000")</f>
        <v/>
      </c>
      <c r="B10" s="35" t="n"/>
      <c r="C10" s="35" t="n"/>
      <c r="D10" s="35" t="n"/>
      <c r="E10" s="35" t="n"/>
      <c r="F10" s="35" t="n"/>
      <c r="G10" s="35" t="n"/>
      <c r="H10" s="35" t="n"/>
      <c r="I10" s="36">
        <f>IF(H10="","",IF(H10&gt;=4,"High",IF(H10=3,"Medium","Low")))</f>
        <v/>
      </c>
      <c r="J10" s="35" t="n"/>
      <c r="K10" s="36">
        <f>IF(J10="","",CHOOSE(J10,"Not aware","Aware","Preparing","Mostly ready","Ready"))</f>
        <v/>
      </c>
      <c r="L10" s="36">
        <f>IF(OR(H10="",J10=""),"",IF(AND(H10&gt;=4,J10&lt;=2),"At risk",IF(AND(H10&gt;=3,J10&lt;=3),"Watch","On track")))</f>
        <v/>
      </c>
      <c r="M10" s="35" t="n"/>
      <c r="N10" s="35" t="n"/>
      <c r="O10" s="35" t="n"/>
      <c r="P10" s="35" t="n"/>
    </row>
    <row r="11" ht="39.75" customHeight="1" s="25">
      <c r="A11" s="34">
        <f>"CI-"&amp;TEXT(ROW()-1,"000")</f>
        <v/>
      </c>
      <c r="B11" s="35" t="n"/>
      <c r="C11" s="35" t="n"/>
      <c r="D11" s="35" t="n"/>
      <c r="E11" s="35" t="n"/>
      <c r="F11" s="35" t="n"/>
      <c r="G11" s="35" t="n"/>
      <c r="H11" s="35" t="n"/>
      <c r="I11" s="36">
        <f>IF(H11="","",IF(H11&gt;=4,"High",IF(H11=3,"Medium","Low")))</f>
        <v/>
      </c>
      <c r="J11" s="35" t="n"/>
      <c r="K11" s="36">
        <f>IF(J11="","",CHOOSE(J11,"Not aware","Aware","Preparing","Mostly ready","Ready"))</f>
        <v/>
      </c>
      <c r="L11" s="36">
        <f>IF(OR(H11="",J11=""),"",IF(AND(H11&gt;=4,J11&lt;=2),"At risk",IF(AND(H11&gt;=3,J11&lt;=3),"Watch","On track")))</f>
        <v/>
      </c>
      <c r="M11" s="35" t="n"/>
      <c r="N11" s="35" t="n"/>
      <c r="O11" s="35" t="n"/>
      <c r="P11" s="35" t="n"/>
    </row>
    <row r="12" ht="39.75" customHeight="1" s="25">
      <c r="A12" s="34">
        <f>"CI-"&amp;TEXT(ROW()-1,"000")</f>
        <v/>
      </c>
      <c r="B12" s="35" t="n"/>
      <c r="C12" s="35" t="n"/>
      <c r="D12" s="35" t="n"/>
      <c r="E12" s="35" t="n"/>
      <c r="F12" s="35" t="n"/>
      <c r="G12" s="35" t="n"/>
      <c r="H12" s="35" t="n"/>
      <c r="I12" s="36">
        <f>IF(H12="","",IF(H12&gt;=4,"High",IF(H12=3,"Medium","Low")))</f>
        <v/>
      </c>
      <c r="J12" s="35" t="n"/>
      <c r="K12" s="36">
        <f>IF(J12="","",CHOOSE(J12,"Not aware","Aware","Preparing","Mostly ready","Ready"))</f>
        <v/>
      </c>
      <c r="L12" s="36">
        <f>IF(OR(H12="",J12=""),"",IF(AND(H12&gt;=4,J12&lt;=2),"At risk",IF(AND(H12&gt;=3,J12&lt;=3),"Watch","On track")))</f>
        <v/>
      </c>
      <c r="M12" s="35" t="n"/>
      <c r="N12" s="35" t="n"/>
      <c r="O12" s="35" t="n"/>
      <c r="P12" s="35" t="n"/>
    </row>
    <row r="13" ht="39.75" customHeight="1" s="25">
      <c r="A13" s="34">
        <f>"CI-"&amp;TEXT(ROW()-1,"000")</f>
        <v/>
      </c>
      <c r="B13" s="35" t="n"/>
      <c r="C13" s="35" t="n"/>
      <c r="D13" s="35" t="n"/>
      <c r="E13" s="35" t="n"/>
      <c r="F13" s="35" t="n"/>
      <c r="G13" s="35" t="n"/>
      <c r="H13" s="35" t="n"/>
      <c r="I13" s="36">
        <f>IF(H13="","",IF(H13&gt;=4,"High",IF(H13=3,"Medium","Low")))</f>
        <v/>
      </c>
      <c r="J13" s="35" t="n"/>
      <c r="K13" s="36">
        <f>IF(J13="","",CHOOSE(J13,"Not aware","Aware","Preparing","Mostly ready","Ready"))</f>
        <v/>
      </c>
      <c r="L13" s="36">
        <f>IF(OR(H13="",J13=""),"",IF(AND(H13&gt;=4,J13&lt;=2),"At risk",IF(AND(H13&gt;=3,J13&lt;=3),"Watch","On track")))</f>
        <v/>
      </c>
      <c r="M13" s="35" t="n"/>
      <c r="N13" s="35" t="n"/>
      <c r="O13" s="35" t="n"/>
      <c r="P13" s="35" t="n"/>
    </row>
    <row r="14" ht="39.75" customHeight="1" s="25">
      <c r="A14" s="34">
        <f>"CI-"&amp;TEXT(ROW()-1,"000")</f>
        <v/>
      </c>
      <c r="B14" s="35" t="n"/>
      <c r="C14" s="35" t="n"/>
      <c r="D14" s="35" t="n"/>
      <c r="E14" s="35" t="n"/>
      <c r="F14" s="35" t="n"/>
      <c r="G14" s="35" t="n"/>
      <c r="H14" s="35" t="n"/>
      <c r="I14" s="36">
        <f>IF(H14="","",IF(H14&gt;=4,"High",IF(H14=3,"Medium","Low")))</f>
        <v/>
      </c>
      <c r="J14" s="35" t="n"/>
      <c r="K14" s="36">
        <f>IF(J14="","",CHOOSE(J14,"Not aware","Aware","Preparing","Mostly ready","Ready"))</f>
        <v/>
      </c>
      <c r="L14" s="36">
        <f>IF(OR(H14="",J14=""),"",IF(AND(H14&gt;=4,J14&lt;=2),"At risk",IF(AND(H14&gt;=3,J14&lt;=3),"Watch","On track")))</f>
        <v/>
      </c>
      <c r="M14" s="35" t="n"/>
      <c r="N14" s="35" t="n"/>
      <c r="O14" s="35" t="n"/>
      <c r="P14" s="35" t="n"/>
    </row>
    <row r="15" ht="39.75" customHeight="1" s="25">
      <c r="A15" s="34">
        <f>"CI-"&amp;TEXT(ROW()-1,"000")</f>
        <v/>
      </c>
      <c r="B15" s="35" t="n"/>
      <c r="C15" s="35" t="n"/>
      <c r="D15" s="35" t="n"/>
      <c r="E15" s="35" t="n"/>
      <c r="F15" s="35" t="n"/>
      <c r="G15" s="35" t="n"/>
      <c r="H15" s="35" t="n"/>
      <c r="I15" s="36">
        <f>IF(H15="","",IF(H15&gt;=4,"High",IF(H15=3,"Medium","Low")))</f>
        <v/>
      </c>
      <c r="J15" s="35" t="n"/>
      <c r="K15" s="36">
        <f>IF(J15="","",CHOOSE(J15,"Not aware","Aware","Preparing","Mostly ready","Ready"))</f>
        <v/>
      </c>
      <c r="L15" s="36">
        <f>IF(OR(H15="",J15=""),"",IF(AND(H15&gt;=4,J15&lt;=2),"At risk",IF(AND(H15&gt;=3,J15&lt;=3),"Watch","On track")))</f>
        <v/>
      </c>
      <c r="M15" s="35" t="n"/>
      <c r="N15" s="35" t="n"/>
      <c r="O15" s="35" t="n"/>
      <c r="P15" s="35" t="n"/>
    </row>
    <row r="16" ht="39.75" customHeight="1" s="25">
      <c r="A16" s="34">
        <f>"CI-"&amp;TEXT(ROW()-1,"000")</f>
        <v/>
      </c>
      <c r="B16" s="35" t="n"/>
      <c r="C16" s="35" t="n"/>
      <c r="D16" s="35" t="n"/>
      <c r="E16" s="35" t="n"/>
      <c r="F16" s="35" t="n"/>
      <c r="G16" s="35" t="n"/>
      <c r="H16" s="35" t="n"/>
      <c r="I16" s="36">
        <f>IF(H16="","",IF(H16&gt;=4,"High",IF(H16=3,"Medium","Low")))</f>
        <v/>
      </c>
      <c r="J16" s="35" t="n"/>
      <c r="K16" s="36">
        <f>IF(J16="","",CHOOSE(J16,"Not aware","Aware","Preparing","Mostly ready","Ready"))</f>
        <v/>
      </c>
      <c r="L16" s="36">
        <f>IF(OR(H16="",J16=""),"",IF(AND(H16&gt;=4,J16&lt;=2),"At risk",IF(AND(H16&gt;=3,J16&lt;=3),"Watch","On track")))</f>
        <v/>
      </c>
      <c r="M16" s="35" t="n"/>
      <c r="N16" s="35" t="n"/>
      <c r="O16" s="35" t="n"/>
      <c r="P16" s="35" t="n"/>
    </row>
    <row r="17" ht="39.75" customHeight="1" s="25">
      <c r="A17" s="34">
        <f>"CI-"&amp;TEXT(ROW()-1,"000")</f>
        <v/>
      </c>
      <c r="B17" s="35" t="n"/>
      <c r="C17" s="35" t="n"/>
      <c r="D17" s="35" t="n"/>
      <c r="E17" s="35" t="n"/>
      <c r="F17" s="35" t="n"/>
      <c r="G17" s="35" t="n"/>
      <c r="H17" s="35" t="n"/>
      <c r="I17" s="36">
        <f>IF(H17="","",IF(H17&gt;=4,"High",IF(H17=3,"Medium","Low")))</f>
        <v/>
      </c>
      <c r="J17" s="35" t="n"/>
      <c r="K17" s="36">
        <f>IF(J17="","",CHOOSE(J17,"Not aware","Aware","Preparing","Mostly ready","Ready"))</f>
        <v/>
      </c>
      <c r="L17" s="36">
        <f>IF(OR(H17="",J17=""),"",IF(AND(H17&gt;=4,J17&lt;=2),"At risk",IF(AND(H17&gt;=3,J17&lt;=3),"Watch","On track")))</f>
        <v/>
      </c>
      <c r="M17" s="35" t="n"/>
      <c r="N17" s="35" t="n"/>
      <c r="O17" s="35" t="n"/>
      <c r="P17" s="35" t="n"/>
    </row>
    <row r="18" ht="39.75" customHeight="1" s="25">
      <c r="A18" s="34">
        <f>"CI-"&amp;TEXT(ROW()-1,"000")</f>
        <v/>
      </c>
      <c r="B18" s="35" t="n"/>
      <c r="C18" s="35" t="n"/>
      <c r="D18" s="35" t="n"/>
      <c r="E18" s="35" t="n"/>
      <c r="F18" s="35" t="n"/>
      <c r="G18" s="35" t="n"/>
      <c r="H18" s="35" t="n"/>
      <c r="I18" s="36">
        <f>IF(H18="","",IF(H18&gt;=4,"High",IF(H18=3,"Medium","Low")))</f>
        <v/>
      </c>
      <c r="J18" s="35" t="n"/>
      <c r="K18" s="36">
        <f>IF(J18="","",CHOOSE(J18,"Not aware","Aware","Preparing","Mostly ready","Ready"))</f>
        <v/>
      </c>
      <c r="L18" s="36">
        <f>IF(OR(H18="",J18=""),"",IF(AND(H18&gt;=4,J18&lt;=2),"At risk",IF(AND(H18&gt;=3,J18&lt;=3),"Watch","On track")))</f>
        <v/>
      </c>
      <c r="M18" s="35" t="n"/>
      <c r="N18" s="35" t="n"/>
      <c r="O18" s="35" t="n"/>
      <c r="P18" s="35" t="n"/>
    </row>
    <row r="19" ht="39.75" customHeight="1" s="25">
      <c r="A19" s="34">
        <f>"CI-"&amp;TEXT(ROW()-1,"000")</f>
        <v/>
      </c>
      <c r="B19" s="35" t="n"/>
      <c r="C19" s="35" t="n"/>
      <c r="D19" s="35" t="n"/>
      <c r="E19" s="35" t="n"/>
      <c r="F19" s="35" t="n"/>
      <c r="G19" s="35" t="n"/>
      <c r="H19" s="35" t="n"/>
      <c r="I19" s="36">
        <f>IF(H19="","",IF(H19&gt;=4,"High",IF(H19=3,"Medium","Low")))</f>
        <v/>
      </c>
      <c r="J19" s="35" t="n"/>
      <c r="K19" s="36">
        <f>IF(J19="","",CHOOSE(J19,"Not aware","Aware","Preparing","Mostly ready","Ready"))</f>
        <v/>
      </c>
      <c r="L19" s="36">
        <f>IF(OR(H19="",J19=""),"",IF(AND(H19&gt;=4,J19&lt;=2),"At risk",IF(AND(H19&gt;=3,J19&lt;=3),"Watch","On track")))</f>
        <v/>
      </c>
      <c r="M19" s="35" t="n"/>
      <c r="N19" s="35" t="n"/>
      <c r="O19" s="35" t="n"/>
      <c r="P19" s="35" t="n"/>
    </row>
    <row r="20" ht="39.75" customHeight="1" s="25">
      <c r="A20" s="34">
        <f>"CI-"&amp;TEXT(ROW()-1,"000")</f>
        <v/>
      </c>
      <c r="B20" s="35" t="n"/>
      <c r="C20" s="35" t="n"/>
      <c r="D20" s="35" t="n"/>
      <c r="E20" s="35" t="n"/>
      <c r="F20" s="35" t="n"/>
      <c r="G20" s="35" t="n"/>
      <c r="H20" s="35" t="n"/>
      <c r="I20" s="36">
        <f>IF(H20="","",IF(H20&gt;=4,"High",IF(H20=3,"Medium","Low")))</f>
        <v/>
      </c>
      <c r="J20" s="35" t="n"/>
      <c r="K20" s="36">
        <f>IF(J20="","",CHOOSE(J20,"Not aware","Aware","Preparing","Mostly ready","Ready"))</f>
        <v/>
      </c>
      <c r="L20" s="36">
        <f>IF(OR(H20="",J20=""),"",IF(AND(H20&gt;=4,J20&lt;=2),"At risk",IF(AND(H20&gt;=3,J20&lt;=3),"Watch","On track")))</f>
        <v/>
      </c>
      <c r="M20" s="35" t="n"/>
      <c r="N20" s="35" t="n"/>
      <c r="O20" s="35" t="n"/>
      <c r="P20" s="35" t="n"/>
    </row>
    <row r="21" ht="39.75" customHeight="1" s="25">
      <c r="A21" s="34">
        <f>"CI-"&amp;TEXT(ROW()-1,"000")</f>
        <v/>
      </c>
      <c r="B21" s="35" t="n"/>
      <c r="C21" s="35" t="n"/>
      <c r="D21" s="35" t="n"/>
      <c r="E21" s="35" t="n"/>
      <c r="F21" s="35" t="n"/>
      <c r="G21" s="35" t="n"/>
      <c r="H21" s="35" t="n"/>
      <c r="I21" s="36">
        <f>IF(H21="","",IF(H21&gt;=4,"High",IF(H21=3,"Medium","Low")))</f>
        <v/>
      </c>
      <c r="J21" s="35" t="n"/>
      <c r="K21" s="36">
        <f>IF(J21="","",CHOOSE(J21,"Not aware","Aware","Preparing","Mostly ready","Ready"))</f>
        <v/>
      </c>
      <c r="L21" s="36">
        <f>IF(OR(H21="",J21=""),"",IF(AND(H21&gt;=4,J21&lt;=2),"At risk",IF(AND(H21&gt;=3,J21&lt;=3),"Watch","On track")))</f>
        <v/>
      </c>
      <c r="M21" s="35" t="n"/>
      <c r="N21" s="35" t="n"/>
      <c r="O21" s="35" t="n"/>
      <c r="P21" s="35" t="n"/>
    </row>
    <row r="22" ht="39.75" customHeight="1" s="25">
      <c r="A22" s="34">
        <f>"CI-"&amp;TEXT(ROW()-1,"000")</f>
        <v/>
      </c>
      <c r="B22" s="35" t="n"/>
      <c r="C22" s="35" t="n"/>
      <c r="D22" s="35" t="n"/>
      <c r="E22" s="35" t="n"/>
      <c r="F22" s="35" t="n"/>
      <c r="G22" s="35" t="n"/>
      <c r="H22" s="35" t="n"/>
      <c r="I22" s="36">
        <f>IF(H22="","",IF(H22&gt;=4,"High",IF(H22=3,"Medium","Low")))</f>
        <v/>
      </c>
      <c r="J22" s="35" t="n"/>
      <c r="K22" s="36">
        <f>IF(J22="","",CHOOSE(J22,"Not aware","Aware","Preparing","Mostly ready","Ready"))</f>
        <v/>
      </c>
      <c r="L22" s="36">
        <f>IF(OR(H22="",J22=""),"",IF(AND(H22&gt;=4,J22&lt;=2),"At risk",IF(AND(H22&gt;=3,J22&lt;=3),"Watch","On track")))</f>
        <v/>
      </c>
      <c r="M22" s="35" t="n"/>
      <c r="N22" s="35" t="n"/>
      <c r="O22" s="35" t="n"/>
      <c r="P22" s="35" t="n"/>
    </row>
    <row r="23" ht="39.75" customHeight="1" s="25">
      <c r="A23" s="34">
        <f>"CI-"&amp;TEXT(ROW()-1,"000")</f>
        <v/>
      </c>
      <c r="B23" s="35" t="n"/>
      <c r="C23" s="35" t="n"/>
      <c r="D23" s="35" t="n"/>
      <c r="E23" s="35" t="n"/>
      <c r="F23" s="35" t="n"/>
      <c r="G23" s="35" t="n"/>
      <c r="H23" s="35" t="n"/>
      <c r="I23" s="36">
        <f>IF(H23="","",IF(H23&gt;=4,"High",IF(H23=3,"Medium","Low")))</f>
        <v/>
      </c>
      <c r="J23" s="35" t="n"/>
      <c r="K23" s="36">
        <f>IF(J23="","",CHOOSE(J23,"Not aware","Aware","Preparing","Mostly ready","Ready"))</f>
        <v/>
      </c>
      <c r="L23" s="36">
        <f>IF(OR(H23="",J23=""),"",IF(AND(H23&gt;=4,J23&lt;=2),"At risk",IF(AND(H23&gt;=3,J23&lt;=3),"Watch","On track")))</f>
        <v/>
      </c>
      <c r="M23" s="35" t="n"/>
      <c r="N23" s="35" t="n"/>
      <c r="O23" s="35" t="n"/>
      <c r="P23" s="35" t="n"/>
    </row>
    <row r="24" ht="39.75" customHeight="1" s="25">
      <c r="A24" s="34">
        <f>"CI-"&amp;TEXT(ROW()-1,"000")</f>
        <v/>
      </c>
      <c r="B24" s="35" t="n"/>
      <c r="C24" s="35" t="n"/>
      <c r="D24" s="35" t="n"/>
      <c r="E24" s="35" t="n"/>
      <c r="F24" s="35" t="n"/>
      <c r="G24" s="35" t="n"/>
      <c r="H24" s="35" t="n"/>
      <c r="I24" s="36">
        <f>IF(H24="","",IF(H24&gt;=4,"High",IF(H24=3,"Medium","Low")))</f>
        <v/>
      </c>
      <c r="J24" s="35" t="n"/>
      <c r="K24" s="36">
        <f>IF(J24="","",CHOOSE(J24,"Not aware","Aware","Preparing","Mostly ready","Ready"))</f>
        <v/>
      </c>
      <c r="L24" s="36">
        <f>IF(OR(H24="",J24=""),"",IF(AND(H24&gt;=4,J24&lt;=2),"At risk",IF(AND(H24&gt;=3,J24&lt;=3),"Watch","On track")))</f>
        <v/>
      </c>
      <c r="M24" s="35" t="n"/>
      <c r="N24" s="35" t="n"/>
      <c r="O24" s="35" t="n"/>
      <c r="P24" s="35" t="n"/>
    </row>
    <row r="25" ht="39.75" customHeight="1" s="25">
      <c r="A25" s="34">
        <f>"CI-"&amp;TEXT(ROW()-1,"000")</f>
        <v/>
      </c>
      <c r="B25" s="35" t="n"/>
      <c r="C25" s="35" t="n"/>
      <c r="D25" s="35" t="n"/>
      <c r="E25" s="35" t="n"/>
      <c r="F25" s="35" t="n"/>
      <c r="G25" s="35" t="n"/>
      <c r="H25" s="35" t="n"/>
      <c r="I25" s="36">
        <f>IF(H25="","",IF(H25&gt;=4,"High",IF(H25=3,"Medium","Low")))</f>
        <v/>
      </c>
      <c r="J25" s="35" t="n"/>
      <c r="K25" s="36">
        <f>IF(J25="","",CHOOSE(J25,"Not aware","Aware","Preparing","Mostly ready","Ready"))</f>
        <v/>
      </c>
      <c r="L25" s="36">
        <f>IF(OR(H25="",J25=""),"",IF(AND(H25&gt;=4,J25&lt;=2),"At risk",IF(AND(H25&gt;=3,J25&lt;=3),"Watch","On track")))</f>
        <v/>
      </c>
      <c r="M25" s="35" t="n"/>
      <c r="N25" s="35" t="n"/>
      <c r="O25" s="35" t="n"/>
      <c r="P25" s="35" t="n"/>
    </row>
    <row r="26" ht="39.75" customHeight="1" s="25">
      <c r="A26" s="34">
        <f>"CI-"&amp;TEXT(ROW()-1,"000")</f>
        <v/>
      </c>
      <c r="B26" s="35" t="n"/>
      <c r="C26" s="35" t="n"/>
      <c r="D26" s="35" t="n"/>
      <c r="E26" s="35" t="n"/>
      <c r="F26" s="35" t="n"/>
      <c r="G26" s="35" t="n"/>
      <c r="H26" s="35" t="n"/>
      <c r="I26" s="36">
        <f>IF(H26="","",IF(H26&gt;=4,"High",IF(H26=3,"Medium","Low")))</f>
        <v/>
      </c>
      <c r="J26" s="35" t="n"/>
      <c r="K26" s="36">
        <f>IF(J26="","",CHOOSE(J26,"Not aware","Aware","Preparing","Mostly ready","Ready"))</f>
        <v/>
      </c>
      <c r="L26" s="36">
        <f>IF(OR(H26="",J26=""),"",IF(AND(H26&gt;=4,J26&lt;=2),"At risk",IF(AND(H26&gt;=3,J26&lt;=3),"Watch","On track")))</f>
        <v/>
      </c>
      <c r="M26" s="35" t="n"/>
      <c r="N26" s="35" t="n"/>
      <c r="O26" s="35" t="n"/>
      <c r="P26" s="35" t="n"/>
    </row>
    <row r="27" ht="39.75" customHeight="1" s="25">
      <c r="A27" s="34">
        <f>"CI-"&amp;TEXT(ROW()-1,"000")</f>
        <v/>
      </c>
      <c r="B27" s="35" t="n"/>
      <c r="C27" s="35" t="n"/>
      <c r="D27" s="35" t="n"/>
      <c r="E27" s="35" t="n"/>
      <c r="F27" s="35" t="n"/>
      <c r="G27" s="35" t="n"/>
      <c r="H27" s="35" t="n"/>
      <c r="I27" s="36">
        <f>IF(H27="","",IF(H27&gt;=4,"High",IF(H27=3,"Medium","Low")))</f>
        <v/>
      </c>
      <c r="J27" s="35" t="n"/>
      <c r="K27" s="36">
        <f>IF(J27="","",CHOOSE(J27,"Not aware","Aware","Preparing","Mostly ready","Ready"))</f>
        <v/>
      </c>
      <c r="L27" s="36">
        <f>IF(OR(H27="",J27=""),"",IF(AND(H27&gt;=4,J27&lt;=2),"At risk",IF(AND(H27&gt;=3,J27&lt;=3),"Watch","On track")))</f>
        <v/>
      </c>
      <c r="M27" s="35" t="n"/>
      <c r="N27" s="35" t="n"/>
      <c r="O27" s="35" t="n"/>
      <c r="P27" s="35" t="n"/>
    </row>
    <row r="28" ht="39.75" customHeight="1" s="25">
      <c r="A28" s="34">
        <f>"CI-"&amp;TEXT(ROW()-1,"000")</f>
        <v/>
      </c>
      <c r="B28" s="35" t="n"/>
      <c r="C28" s="35" t="n"/>
      <c r="D28" s="35" t="n"/>
      <c r="E28" s="35" t="n"/>
      <c r="F28" s="35" t="n"/>
      <c r="G28" s="35" t="n"/>
      <c r="H28" s="35" t="n"/>
      <c r="I28" s="36">
        <f>IF(H28="","",IF(H28&gt;=4,"High",IF(H28=3,"Medium","Low")))</f>
        <v/>
      </c>
      <c r="J28" s="35" t="n"/>
      <c r="K28" s="36">
        <f>IF(J28="","",CHOOSE(J28,"Not aware","Aware","Preparing","Mostly ready","Ready"))</f>
        <v/>
      </c>
      <c r="L28" s="36">
        <f>IF(OR(H28="",J28=""),"",IF(AND(H28&gt;=4,J28&lt;=2),"At risk",IF(AND(H28&gt;=3,J28&lt;=3),"Watch","On track")))</f>
        <v/>
      </c>
      <c r="M28" s="35" t="n"/>
      <c r="N28" s="35" t="n"/>
      <c r="O28" s="35" t="n"/>
      <c r="P28" s="35" t="n"/>
    </row>
    <row r="29" ht="39.75" customHeight="1" s="25">
      <c r="A29" s="34">
        <f>"CI-"&amp;TEXT(ROW()-1,"000")</f>
        <v/>
      </c>
      <c r="B29" s="35" t="n"/>
      <c r="C29" s="35" t="n"/>
      <c r="D29" s="35" t="n"/>
      <c r="E29" s="35" t="n"/>
      <c r="F29" s="35" t="n"/>
      <c r="G29" s="35" t="n"/>
      <c r="H29" s="35" t="n"/>
      <c r="I29" s="36">
        <f>IF(H29="","",IF(H29&gt;=4,"High",IF(H29=3,"Medium","Low")))</f>
        <v/>
      </c>
      <c r="J29" s="35" t="n"/>
      <c r="K29" s="36">
        <f>IF(J29="","",CHOOSE(J29,"Not aware","Aware","Preparing","Mostly ready","Ready"))</f>
        <v/>
      </c>
      <c r="L29" s="36">
        <f>IF(OR(H29="",J29=""),"",IF(AND(H29&gt;=4,J29&lt;=2),"At risk",IF(AND(H29&gt;=3,J29&lt;=3),"Watch","On track")))</f>
        <v/>
      </c>
      <c r="M29" s="35" t="n"/>
      <c r="N29" s="35" t="n"/>
      <c r="O29" s="35" t="n"/>
      <c r="P29" s="35" t="n"/>
    </row>
    <row r="30" ht="39.75" customHeight="1" s="25">
      <c r="A30" s="34">
        <f>"CI-"&amp;TEXT(ROW()-1,"000")</f>
        <v/>
      </c>
      <c r="B30" s="35" t="n"/>
      <c r="C30" s="35" t="n"/>
      <c r="D30" s="35" t="n"/>
      <c r="E30" s="35" t="n"/>
      <c r="F30" s="35" t="n"/>
      <c r="G30" s="35" t="n"/>
      <c r="H30" s="35" t="n"/>
      <c r="I30" s="36">
        <f>IF(H30="","",IF(H30&gt;=4,"High",IF(H30=3,"Medium","Low")))</f>
        <v/>
      </c>
      <c r="J30" s="35" t="n"/>
      <c r="K30" s="36">
        <f>IF(J30="","",CHOOSE(J30,"Not aware","Aware","Preparing","Mostly ready","Ready"))</f>
        <v/>
      </c>
      <c r="L30" s="36">
        <f>IF(OR(H30="",J30=""),"",IF(AND(H30&gt;=4,J30&lt;=2),"At risk",IF(AND(H30&gt;=3,J30&lt;=3),"Watch","On track")))</f>
        <v/>
      </c>
      <c r="M30" s="35" t="n"/>
      <c r="N30" s="35" t="n"/>
      <c r="O30" s="35" t="n"/>
      <c r="P30" s="35" t="n"/>
    </row>
    <row r="31" ht="39.75" customHeight="1" s="25">
      <c r="A31" s="34">
        <f>"CI-"&amp;TEXT(ROW()-1,"000")</f>
        <v/>
      </c>
      <c r="B31" s="35" t="n"/>
      <c r="C31" s="35" t="n"/>
      <c r="D31" s="35" t="n"/>
      <c r="E31" s="35" t="n"/>
      <c r="F31" s="35" t="n"/>
      <c r="G31" s="35" t="n"/>
      <c r="H31" s="35" t="n"/>
      <c r="I31" s="36">
        <f>IF(H31="","",IF(H31&gt;=4,"High",IF(H31=3,"Medium","Low")))</f>
        <v/>
      </c>
      <c r="J31" s="35" t="n"/>
      <c r="K31" s="36">
        <f>IF(J31="","",CHOOSE(J31,"Not aware","Aware","Preparing","Mostly ready","Ready"))</f>
        <v/>
      </c>
      <c r="L31" s="36">
        <f>IF(OR(H31="",J31=""),"",IF(AND(H31&gt;=4,J31&lt;=2),"At risk",IF(AND(H31&gt;=3,J31&lt;=3),"Watch","On track")))</f>
        <v/>
      </c>
      <c r="M31" s="35" t="n"/>
      <c r="N31" s="35" t="n"/>
      <c r="O31" s="35" t="n"/>
      <c r="P31" s="35" t="n"/>
    </row>
    <row r="32" ht="39.75" customHeight="1" s="25">
      <c r="A32" s="34">
        <f>"CI-"&amp;TEXT(ROW()-1,"000")</f>
        <v/>
      </c>
      <c r="B32" s="35" t="n"/>
      <c r="C32" s="35" t="n"/>
      <c r="D32" s="35" t="n"/>
      <c r="E32" s="35" t="n"/>
      <c r="F32" s="35" t="n"/>
      <c r="G32" s="35" t="n"/>
      <c r="H32" s="35" t="n"/>
      <c r="I32" s="36">
        <f>IF(H32="","",IF(H32&gt;=4,"High",IF(H32=3,"Medium","Low")))</f>
        <v/>
      </c>
      <c r="J32" s="35" t="n"/>
      <c r="K32" s="36">
        <f>IF(J32="","",CHOOSE(J32,"Not aware","Aware","Preparing","Mostly ready","Ready"))</f>
        <v/>
      </c>
      <c r="L32" s="36">
        <f>IF(OR(H32="",J32=""),"",IF(AND(H32&gt;=4,J32&lt;=2),"At risk",IF(AND(H32&gt;=3,J32&lt;=3),"Watch","On track")))</f>
        <v/>
      </c>
      <c r="M32" s="35" t="n"/>
      <c r="N32" s="35" t="n"/>
      <c r="O32" s="35" t="n"/>
      <c r="P32" s="35" t="n"/>
    </row>
  </sheetData>
  <conditionalFormatting sqref="L2:L32">
    <cfRule type="cellIs" rank="0" priority="2" equalAverage="0" operator="equal" aboveAverage="0" dxfId="5" text="" percent="0" bottom="0">
      <formula>"At risk"</formula>
    </cfRule>
    <cfRule type="cellIs" rank="0" priority="3" equalAverage="0" operator="equal" aboveAverage="0" dxfId="6" text="" percent="0" bottom="0">
      <formula>"Watch"</formula>
    </cfRule>
    <cfRule type="cellIs" rank="0" priority="4" equalAverage="0" operator="equal" aboveAverage="0" dxfId="7" text="" percent="0" bottom="0">
      <formula>"On track"</formula>
    </cfRule>
  </conditionalFormatting>
  <dataValidations count="4">
    <dataValidation sqref="D2:D32" showDropDown="0" showInputMessage="0" showErrorMessage="0" allowBlank="1" type="list" errorStyle="stop" operator="between">
      <formula1>"Process,Systems,Tools,Roles,Policies,Location,Data,Reporting"</formula1>
      <formula2>0</formula2>
    </dataValidation>
    <dataValidation sqref="H2:H32" showDropDown="0" showInputMessage="0" showErrorMessage="0" allowBlank="1" type="list" errorStyle="stop" operator="between">
      <formula1>"1,2,3,4,5"</formula1>
      <formula2>0</formula2>
    </dataValidation>
    <dataValidation sqref="J2:J32" showDropDown="0" showInputMessage="0" showErrorMessage="0" allowBlank="1" type="list" errorStyle="stop" operator="between">
      <formula1>"1,2,3,4,5"</formula1>
      <formula2>0</formula2>
    </dataValidation>
    <dataValidation sqref="P2:P32" showDropDown="0" showInputMessage="0" showErrorMessage="0" allowBlank="1" type="list" errorStyle="stop" operator="between">
      <formula1>"Not started,In progress,Blocked,Done"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L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24" min="1" max="1"/>
    <col width="24" customWidth="1" style="24" min="2" max="2"/>
    <col width="22" customWidth="1" style="24" min="3" max="3"/>
    <col width="11" customWidth="1" style="24" min="4" max="4"/>
    <col width="12" customWidth="1" style="24" min="5" max="5"/>
    <col width="18" customWidth="1" style="24" min="6" max="6"/>
    <col width="14" customWidth="1" style="24" min="7" max="8"/>
    <col width="40" customWidth="1" style="24" min="9" max="9"/>
    <col width="16" customWidth="1" style="24" min="10" max="10"/>
    <col width="14" customWidth="1" style="24" min="11" max="11"/>
    <col width="28" customWidth="1" style="24" min="12" max="12"/>
  </cols>
  <sheetData>
    <row r="1" ht="30" customHeight="1" s="25">
      <c r="A1" s="33" t="inlineStr">
        <is>
          <t>Name</t>
        </is>
      </c>
      <c r="B1" s="33" t="inlineStr">
        <is>
          <t>Role / title</t>
        </is>
      </c>
      <c r="C1" s="33" t="inlineStr">
        <is>
          <t>Group</t>
        </is>
      </c>
      <c r="D1" s="33" t="inlineStr">
        <is>
          <t>Influence (H/L)</t>
        </is>
      </c>
      <c r="E1" s="33" t="inlineStr">
        <is>
          <t>Impact on them (H/L)</t>
        </is>
      </c>
      <c r="F1" s="33" t="inlineStr">
        <is>
          <t>Quadrant</t>
        </is>
      </c>
      <c r="G1" s="33" t="inlineStr">
        <is>
          <t>Current stance</t>
        </is>
      </c>
      <c r="H1" s="33" t="inlineStr">
        <is>
          <t>Desired stance</t>
        </is>
      </c>
      <c r="I1" s="33" t="inlineStr">
        <is>
          <t>Engagement actions</t>
        </is>
      </c>
      <c r="J1" s="33" t="inlineStr">
        <is>
          <t>Owner</t>
        </is>
      </c>
      <c r="K1" s="33" t="inlineStr">
        <is>
          <t>Next touchpoint</t>
        </is>
      </c>
      <c r="L1" s="33" t="inlineStr">
        <is>
          <t>Notes</t>
        </is>
      </c>
    </row>
    <row r="2" ht="36" customHeight="1" s="25">
      <c r="A2" s="35" t="n"/>
      <c r="B2" s="35" t="n"/>
      <c r="C2" s="35" t="n"/>
      <c r="D2" s="35" t="n"/>
      <c r="E2" s="35" t="n"/>
      <c r="F2" s="36">
        <f>IF(OR(D2="",E2=""),"",IF(D2="H",IF(E2="H","Key Player","Keep Satisfied"),IF(E2="H","Keep Informed","Minimal Effort")))</f>
        <v/>
      </c>
      <c r="G2" s="35" t="n"/>
      <c r="H2" s="35" t="n"/>
      <c r="I2" s="35" t="n"/>
      <c r="J2" s="35" t="n"/>
      <c r="K2" s="37" t="n"/>
      <c r="L2" s="35" t="n"/>
    </row>
    <row r="3" ht="36" customHeight="1" s="25">
      <c r="A3" s="35" t="n"/>
      <c r="B3" s="35" t="n"/>
      <c r="C3" s="35" t="n"/>
      <c r="D3" s="35" t="n"/>
      <c r="E3" s="35" t="n"/>
      <c r="F3" s="36">
        <f>IF(OR(D3="",E3=""),"",IF(D3="H",IF(E3="H","Key Player","Keep Satisfied"),IF(E3="H","Keep Informed","Minimal Effort")))</f>
        <v/>
      </c>
      <c r="G3" s="35" t="n"/>
      <c r="H3" s="35" t="n"/>
      <c r="I3" s="35" t="n"/>
      <c r="J3" s="35" t="n"/>
      <c r="K3" s="37" t="n"/>
      <c r="L3" s="35" t="n"/>
    </row>
    <row r="4" ht="36" customHeight="1" s="25">
      <c r="A4" s="35" t="n"/>
      <c r="B4" s="35" t="n"/>
      <c r="C4" s="35" t="n"/>
      <c r="D4" s="35" t="n"/>
      <c r="E4" s="35" t="n"/>
      <c r="F4" s="36">
        <f>IF(OR(D4="",E4=""),"",IF(D4="H",IF(E4="H","Key Player","Keep Satisfied"),IF(E4="H","Keep Informed","Minimal Effort")))</f>
        <v/>
      </c>
      <c r="G4" s="35" t="n"/>
      <c r="H4" s="35" t="n"/>
      <c r="I4" s="35" t="n"/>
      <c r="J4" s="35" t="n"/>
      <c r="K4" s="37" t="n"/>
      <c r="L4" s="35" t="n"/>
    </row>
    <row r="5" ht="36" customHeight="1" s="25">
      <c r="A5" s="35" t="n"/>
      <c r="B5" s="35" t="n"/>
      <c r="C5" s="35" t="n"/>
      <c r="D5" s="35" t="n"/>
      <c r="E5" s="35" t="n"/>
      <c r="F5" s="36">
        <f>IF(OR(D5="",E5=""),"",IF(D5="H",IF(E5="H","Key Player","Keep Satisfied"),IF(E5="H","Keep Informed","Minimal Effort")))</f>
        <v/>
      </c>
      <c r="G5" s="35" t="n"/>
      <c r="H5" s="35" t="n"/>
      <c r="I5" s="35" t="n"/>
      <c r="J5" s="35" t="n"/>
      <c r="K5" s="37" t="n"/>
      <c r="L5" s="35" t="n"/>
    </row>
    <row r="6" ht="36" customHeight="1" s="25">
      <c r="A6" s="35" t="n"/>
      <c r="B6" s="35" t="n"/>
      <c r="C6" s="35" t="n"/>
      <c r="D6" s="35" t="n"/>
      <c r="E6" s="35" t="n"/>
      <c r="F6" s="36">
        <f>IF(OR(D6="",E6=""),"",IF(D6="H",IF(E6="H","Key Player","Keep Satisfied"),IF(E6="H","Keep Informed","Minimal Effort")))</f>
        <v/>
      </c>
      <c r="G6" s="35" t="n"/>
      <c r="H6" s="35" t="n"/>
      <c r="I6" s="35" t="n"/>
      <c r="J6" s="35" t="n"/>
      <c r="K6" s="37" t="n"/>
      <c r="L6" s="35" t="n"/>
    </row>
    <row r="7" ht="36" customHeight="1" s="25">
      <c r="A7" s="35" t="n"/>
      <c r="B7" s="35" t="n"/>
      <c r="C7" s="35" t="n"/>
      <c r="D7" s="35" t="n"/>
      <c r="E7" s="35" t="n"/>
      <c r="F7" s="36">
        <f>IF(OR(D7="",E7=""),"",IF(D7="H",IF(E7="H","Key Player","Keep Satisfied"),IF(E7="H","Keep Informed","Minimal Effort")))</f>
        <v/>
      </c>
      <c r="G7" s="35" t="n"/>
      <c r="H7" s="35" t="n"/>
      <c r="I7" s="35" t="n"/>
      <c r="J7" s="35" t="n"/>
      <c r="K7" s="37" t="n"/>
      <c r="L7" s="35" t="n"/>
    </row>
    <row r="8" ht="36" customHeight="1" s="25">
      <c r="A8" s="35" t="n"/>
      <c r="B8" s="35" t="n"/>
      <c r="C8" s="35" t="n"/>
      <c r="D8" s="35" t="n"/>
      <c r="E8" s="35" t="n"/>
      <c r="F8" s="36">
        <f>IF(OR(D8="",E8=""),"",IF(D8="H",IF(E8="H","Key Player","Keep Satisfied"),IF(E8="H","Keep Informed","Minimal Effort")))</f>
        <v/>
      </c>
      <c r="G8" s="35" t="n"/>
      <c r="H8" s="35" t="n"/>
      <c r="I8" s="35" t="n"/>
      <c r="J8" s="35" t="n"/>
      <c r="K8" s="37" t="n"/>
      <c r="L8" s="35" t="n"/>
    </row>
    <row r="9" ht="36" customHeight="1" s="25">
      <c r="A9" s="35" t="n"/>
      <c r="B9" s="35" t="n"/>
      <c r="C9" s="35" t="n"/>
      <c r="D9" s="35" t="n"/>
      <c r="E9" s="35" t="n"/>
      <c r="F9" s="36">
        <f>IF(OR(D9="",E9=""),"",IF(D9="H",IF(E9="H","Key Player","Keep Satisfied"),IF(E9="H","Keep Informed","Minimal Effort")))</f>
        <v/>
      </c>
      <c r="G9" s="35" t="n"/>
      <c r="H9" s="35" t="n"/>
      <c r="I9" s="35" t="n"/>
      <c r="J9" s="35" t="n"/>
      <c r="K9" s="37" t="n"/>
      <c r="L9" s="35" t="n"/>
    </row>
    <row r="10" ht="36" customHeight="1" s="25">
      <c r="A10" s="35" t="n"/>
      <c r="B10" s="35" t="n"/>
      <c r="C10" s="35" t="n"/>
      <c r="D10" s="35" t="n"/>
      <c r="E10" s="35" t="n"/>
      <c r="F10" s="36">
        <f>IF(OR(D10="",E10=""),"",IF(D10="H",IF(E10="H","Key Player","Keep Satisfied"),IF(E10="H","Keep Informed","Minimal Effort")))</f>
        <v/>
      </c>
      <c r="G10" s="35" t="n"/>
      <c r="H10" s="35" t="n"/>
      <c r="I10" s="35" t="n"/>
      <c r="J10" s="35" t="n"/>
      <c r="K10" s="37" t="n"/>
      <c r="L10" s="35" t="n"/>
    </row>
    <row r="11" ht="36" customHeight="1" s="25">
      <c r="A11" s="35" t="n"/>
      <c r="B11" s="35" t="n"/>
      <c r="C11" s="35" t="n"/>
      <c r="D11" s="35" t="n"/>
      <c r="E11" s="35" t="n"/>
      <c r="F11" s="36">
        <f>IF(OR(D11="",E11=""),"",IF(D11="H",IF(E11="H","Key Player","Keep Satisfied"),IF(E11="H","Keep Informed","Minimal Effort")))</f>
        <v/>
      </c>
      <c r="G11" s="35" t="n"/>
      <c r="H11" s="35" t="n"/>
      <c r="I11" s="35" t="n"/>
      <c r="J11" s="35" t="n"/>
      <c r="K11" s="37" t="n"/>
      <c r="L11" s="35" t="n"/>
    </row>
    <row r="12" ht="36" customHeight="1" s="25">
      <c r="A12" s="35" t="n"/>
      <c r="B12" s="35" t="n"/>
      <c r="C12" s="35" t="n"/>
      <c r="D12" s="35" t="n"/>
      <c r="E12" s="35" t="n"/>
      <c r="F12" s="36">
        <f>IF(OR(D12="",E12=""),"",IF(D12="H",IF(E12="H","Key Player","Keep Satisfied"),IF(E12="H","Keep Informed","Minimal Effort")))</f>
        <v/>
      </c>
      <c r="G12" s="35" t="n"/>
      <c r="H12" s="35" t="n"/>
      <c r="I12" s="35" t="n"/>
      <c r="J12" s="35" t="n"/>
      <c r="K12" s="37" t="n"/>
      <c r="L12" s="35" t="n"/>
    </row>
    <row r="13" ht="36" customHeight="1" s="25">
      <c r="A13" s="35" t="n"/>
      <c r="B13" s="35" t="n"/>
      <c r="C13" s="35" t="n"/>
      <c r="D13" s="35" t="n"/>
      <c r="E13" s="35" t="n"/>
      <c r="F13" s="36">
        <f>IF(OR(D13="",E13=""),"",IF(D13="H",IF(E13="H","Key Player","Keep Satisfied"),IF(E13="H","Keep Informed","Minimal Effort")))</f>
        <v/>
      </c>
      <c r="G13" s="35" t="n"/>
      <c r="H13" s="35" t="n"/>
      <c r="I13" s="35" t="n"/>
      <c r="J13" s="35" t="n"/>
      <c r="K13" s="37" t="n"/>
      <c r="L13" s="35" t="n"/>
    </row>
    <row r="14" ht="36" customHeight="1" s="25">
      <c r="A14" s="35" t="n"/>
      <c r="B14" s="35" t="n"/>
      <c r="C14" s="35" t="n"/>
      <c r="D14" s="35" t="n"/>
      <c r="E14" s="35" t="n"/>
      <c r="F14" s="36">
        <f>IF(OR(D14="",E14=""),"",IF(D14="H",IF(E14="H","Key Player","Keep Satisfied"),IF(E14="H","Keep Informed","Minimal Effort")))</f>
        <v/>
      </c>
      <c r="G14" s="35" t="n"/>
      <c r="H14" s="35" t="n"/>
      <c r="I14" s="35" t="n"/>
      <c r="J14" s="35" t="n"/>
      <c r="K14" s="37" t="n"/>
      <c r="L14" s="35" t="n"/>
    </row>
    <row r="15" ht="36" customHeight="1" s="25">
      <c r="A15" s="35" t="n"/>
      <c r="B15" s="35" t="n"/>
      <c r="C15" s="35" t="n"/>
      <c r="D15" s="35" t="n"/>
      <c r="E15" s="35" t="n"/>
      <c r="F15" s="36">
        <f>IF(OR(D15="",E15=""),"",IF(D15="H",IF(E15="H","Key Player","Keep Satisfied"),IF(E15="H","Keep Informed","Minimal Effort")))</f>
        <v/>
      </c>
      <c r="G15" s="35" t="n"/>
      <c r="H15" s="35" t="n"/>
      <c r="I15" s="35" t="n"/>
      <c r="J15" s="35" t="n"/>
      <c r="K15" s="37" t="n"/>
      <c r="L15" s="35" t="n"/>
    </row>
    <row r="16" ht="36" customHeight="1" s="25">
      <c r="A16" s="35" t="n"/>
      <c r="B16" s="35" t="n"/>
      <c r="C16" s="35" t="n"/>
      <c r="D16" s="35" t="n"/>
      <c r="E16" s="35" t="n"/>
      <c r="F16" s="36">
        <f>IF(OR(D16="",E16=""),"",IF(D16="H",IF(E16="H","Key Player","Keep Satisfied"),IF(E16="H","Keep Informed","Minimal Effort")))</f>
        <v/>
      </c>
      <c r="G16" s="35" t="n"/>
      <c r="H16" s="35" t="n"/>
      <c r="I16" s="35" t="n"/>
      <c r="J16" s="35" t="n"/>
      <c r="K16" s="37" t="n"/>
      <c r="L16" s="35" t="n"/>
    </row>
    <row r="17" ht="36" customHeight="1" s="25">
      <c r="A17" s="35" t="n"/>
      <c r="B17" s="35" t="n"/>
      <c r="C17" s="35" t="n"/>
      <c r="D17" s="35" t="n"/>
      <c r="E17" s="35" t="n"/>
      <c r="F17" s="36">
        <f>IF(OR(D17="",E17=""),"",IF(D17="H",IF(E17="H","Key Player","Keep Satisfied"),IF(E17="H","Keep Informed","Minimal Effort")))</f>
        <v/>
      </c>
      <c r="G17" s="35" t="n"/>
      <c r="H17" s="35" t="n"/>
      <c r="I17" s="35" t="n"/>
      <c r="J17" s="35" t="n"/>
      <c r="K17" s="37" t="n"/>
      <c r="L17" s="35" t="n"/>
    </row>
    <row r="18" ht="36" customHeight="1" s="25">
      <c r="A18" s="35" t="n"/>
      <c r="B18" s="35" t="n"/>
      <c r="C18" s="35" t="n"/>
      <c r="D18" s="35" t="n"/>
      <c r="E18" s="35" t="n"/>
      <c r="F18" s="36">
        <f>IF(OR(D18="",E18=""),"",IF(D18="H",IF(E18="H","Key Player","Keep Satisfied"),IF(E18="H","Keep Informed","Minimal Effort")))</f>
        <v/>
      </c>
      <c r="G18" s="35" t="n"/>
      <c r="H18" s="35" t="n"/>
      <c r="I18" s="35" t="n"/>
      <c r="J18" s="35" t="n"/>
      <c r="K18" s="37" t="n"/>
      <c r="L18" s="35" t="n"/>
    </row>
    <row r="19" ht="36" customHeight="1" s="25">
      <c r="A19" s="35" t="n"/>
      <c r="B19" s="35" t="n"/>
      <c r="C19" s="35" t="n"/>
      <c r="D19" s="35" t="n"/>
      <c r="E19" s="35" t="n"/>
      <c r="F19" s="36">
        <f>IF(OR(D19="",E19=""),"",IF(D19="H",IF(E19="H","Key Player","Keep Satisfied"),IF(E19="H","Keep Informed","Minimal Effort")))</f>
        <v/>
      </c>
      <c r="G19" s="35" t="n"/>
      <c r="H19" s="35" t="n"/>
      <c r="I19" s="35" t="n"/>
      <c r="J19" s="35" t="n"/>
      <c r="K19" s="37" t="n"/>
      <c r="L19" s="35" t="n"/>
    </row>
    <row r="20" ht="36" customHeight="1" s="25">
      <c r="A20" s="35" t="n"/>
      <c r="B20" s="35" t="n"/>
      <c r="C20" s="35" t="n"/>
      <c r="D20" s="35" t="n"/>
      <c r="E20" s="35" t="n"/>
      <c r="F20" s="36">
        <f>IF(OR(D20="",E20=""),"",IF(D20="H",IF(E20="H","Key Player","Keep Satisfied"),IF(E20="H","Keep Informed","Minimal Effort")))</f>
        <v/>
      </c>
      <c r="G20" s="35" t="n"/>
      <c r="H20" s="35" t="n"/>
      <c r="I20" s="35" t="n"/>
      <c r="J20" s="35" t="n"/>
      <c r="K20" s="37" t="n"/>
      <c r="L20" s="35" t="n"/>
    </row>
    <row r="21" ht="36" customHeight="1" s="25">
      <c r="A21" s="35" t="n"/>
      <c r="B21" s="35" t="n"/>
      <c r="C21" s="35" t="n"/>
      <c r="D21" s="35" t="n"/>
      <c r="E21" s="35" t="n"/>
      <c r="F21" s="36">
        <f>IF(OR(D21="",E21=""),"",IF(D21="H",IF(E21="H","Key Player","Keep Satisfied"),IF(E21="H","Keep Informed","Minimal Effort")))</f>
        <v/>
      </c>
      <c r="G21" s="35" t="n"/>
      <c r="H21" s="35" t="n"/>
      <c r="I21" s="35" t="n"/>
      <c r="J21" s="35" t="n"/>
      <c r="K21" s="37" t="n"/>
      <c r="L21" s="35" t="n"/>
    </row>
    <row r="22" ht="36" customHeight="1" s="25">
      <c r="A22" s="35" t="n"/>
      <c r="B22" s="35" t="n"/>
      <c r="C22" s="35" t="n"/>
      <c r="D22" s="35" t="n"/>
      <c r="E22" s="35" t="n"/>
      <c r="F22" s="36">
        <f>IF(OR(D22="",E22=""),"",IF(D22="H",IF(E22="H","Key Player","Keep Satisfied"),IF(E22="H","Keep Informed","Minimal Effort")))</f>
        <v/>
      </c>
      <c r="G22" s="35" t="n"/>
      <c r="H22" s="35" t="n"/>
      <c r="I22" s="35" t="n"/>
      <c r="J22" s="35" t="n"/>
      <c r="K22" s="37" t="n"/>
      <c r="L22" s="35" t="n"/>
    </row>
    <row r="23" ht="36" customHeight="1" s="25">
      <c r="A23" s="35" t="n"/>
      <c r="B23" s="35" t="n"/>
      <c r="C23" s="35" t="n"/>
      <c r="D23" s="35" t="n"/>
      <c r="E23" s="35" t="n"/>
      <c r="F23" s="36">
        <f>IF(OR(D23="",E23=""),"",IF(D23="H",IF(E23="H","Key Player","Keep Satisfied"),IF(E23="H","Keep Informed","Minimal Effort")))</f>
        <v/>
      </c>
      <c r="G23" s="35" t="n"/>
      <c r="H23" s="35" t="n"/>
      <c r="I23" s="35" t="n"/>
      <c r="J23" s="35" t="n"/>
      <c r="K23" s="37" t="n"/>
      <c r="L23" s="35" t="n"/>
    </row>
    <row r="24" ht="36" customHeight="1" s="25">
      <c r="A24" s="35" t="n"/>
      <c r="B24" s="35" t="n"/>
      <c r="C24" s="35" t="n"/>
      <c r="D24" s="35" t="n"/>
      <c r="E24" s="35" t="n"/>
      <c r="F24" s="36">
        <f>IF(OR(D24="",E24=""),"",IF(D24="H",IF(E24="H","Key Player","Keep Satisfied"),IF(E24="H","Keep Informed","Minimal Effort")))</f>
        <v/>
      </c>
      <c r="G24" s="35" t="n"/>
      <c r="H24" s="35" t="n"/>
      <c r="I24" s="35" t="n"/>
      <c r="J24" s="35" t="n"/>
      <c r="K24" s="37" t="n"/>
      <c r="L24" s="35" t="n"/>
    </row>
    <row r="25" ht="36" customHeight="1" s="25">
      <c r="A25" s="35" t="n"/>
      <c r="B25" s="35" t="n"/>
      <c r="C25" s="35" t="n"/>
      <c r="D25" s="35" t="n"/>
      <c r="E25" s="35" t="n"/>
      <c r="F25" s="36">
        <f>IF(OR(D25="",E25=""),"",IF(D25="H",IF(E25="H","Key Player","Keep Satisfied"),IF(E25="H","Keep Informed","Minimal Effort")))</f>
        <v/>
      </c>
      <c r="G25" s="35" t="n"/>
      <c r="H25" s="35" t="n"/>
      <c r="I25" s="35" t="n"/>
      <c r="J25" s="35" t="n"/>
      <c r="K25" s="37" t="n"/>
      <c r="L25" s="35" t="n"/>
    </row>
    <row r="26" ht="36" customHeight="1" s="25">
      <c r="A26" s="35" t="n"/>
      <c r="B26" s="35" t="n"/>
      <c r="C26" s="35" t="n"/>
      <c r="D26" s="35" t="n"/>
      <c r="E26" s="35" t="n"/>
      <c r="F26" s="36">
        <f>IF(OR(D26="",E26=""),"",IF(D26="H",IF(E26="H","Key Player","Keep Satisfied"),IF(E26="H","Keep Informed","Minimal Effort")))</f>
        <v/>
      </c>
      <c r="G26" s="35" t="n"/>
      <c r="H26" s="35" t="n"/>
      <c r="I26" s="35" t="n"/>
      <c r="J26" s="35" t="n"/>
      <c r="K26" s="37" t="n"/>
      <c r="L26" s="35" t="n"/>
    </row>
    <row r="27" ht="36" customHeight="1" s="25">
      <c r="A27" s="35" t="n"/>
      <c r="B27" s="35" t="n"/>
      <c r="C27" s="35" t="n"/>
      <c r="D27" s="35" t="n"/>
      <c r="E27" s="35" t="n"/>
      <c r="F27" s="36">
        <f>IF(OR(D27="",E27=""),"",IF(D27="H",IF(E27="H","Key Player","Keep Satisfied"),IF(E27="H","Keep Informed","Minimal Effort")))</f>
        <v/>
      </c>
      <c r="G27" s="35" t="n"/>
      <c r="H27" s="35" t="n"/>
      <c r="I27" s="35" t="n"/>
      <c r="J27" s="35" t="n"/>
      <c r="K27" s="37" t="n"/>
      <c r="L27" s="35" t="n"/>
    </row>
    <row r="28" ht="36" customHeight="1" s="25">
      <c r="A28" s="35" t="n"/>
      <c r="B28" s="35" t="n"/>
      <c r="C28" s="35" t="n"/>
      <c r="D28" s="35" t="n"/>
      <c r="E28" s="35" t="n"/>
      <c r="F28" s="36">
        <f>IF(OR(D28="",E28=""),"",IF(D28="H",IF(E28="H","Key Player","Keep Satisfied"),IF(E28="H","Keep Informed","Minimal Effort")))</f>
        <v/>
      </c>
      <c r="G28" s="35" t="n"/>
      <c r="H28" s="35" t="n"/>
      <c r="I28" s="35" t="n"/>
      <c r="J28" s="35" t="n"/>
      <c r="K28" s="37" t="n"/>
      <c r="L28" s="35" t="n"/>
    </row>
    <row r="29" ht="36" customHeight="1" s="25">
      <c r="A29" s="35" t="n"/>
      <c r="B29" s="35" t="n"/>
      <c r="C29" s="35" t="n"/>
      <c r="D29" s="35" t="n"/>
      <c r="E29" s="35" t="n"/>
      <c r="F29" s="36">
        <f>IF(OR(D29="",E29=""),"",IF(D29="H",IF(E29="H","Key Player","Keep Satisfied"),IF(E29="H","Keep Informed","Minimal Effort")))</f>
        <v/>
      </c>
      <c r="G29" s="35" t="n"/>
      <c r="H29" s="35" t="n"/>
      <c r="I29" s="35" t="n"/>
      <c r="J29" s="35" t="n"/>
      <c r="K29" s="37" t="n"/>
      <c r="L29" s="35" t="n"/>
    </row>
    <row r="30" ht="36" customHeight="1" s="25">
      <c r="A30" s="35" t="n"/>
      <c r="B30" s="35" t="n"/>
      <c r="C30" s="35" t="n"/>
      <c r="D30" s="35" t="n"/>
      <c r="E30" s="35" t="n"/>
      <c r="F30" s="36">
        <f>IF(OR(D30="",E30=""),"",IF(D30="H",IF(E30="H","Key Player","Keep Satisfied"),IF(E30="H","Keep Informed","Minimal Effort")))</f>
        <v/>
      </c>
      <c r="G30" s="35" t="n"/>
      <c r="H30" s="35" t="n"/>
      <c r="I30" s="35" t="n"/>
      <c r="J30" s="35" t="n"/>
      <c r="K30" s="37" t="n"/>
      <c r="L30" s="35" t="n"/>
    </row>
    <row r="31" ht="36" customHeight="1" s="25">
      <c r="A31" s="35" t="n"/>
      <c r="B31" s="35" t="n"/>
      <c r="C31" s="35" t="n"/>
      <c r="D31" s="35" t="n"/>
      <c r="E31" s="35" t="n"/>
      <c r="F31" s="36">
        <f>IF(OR(D31="",E31=""),"",IF(D31="H",IF(E31="H","Key Player","Keep Satisfied"),IF(E31="H","Keep Informed","Minimal Effort")))</f>
        <v/>
      </c>
      <c r="G31" s="35" t="n"/>
      <c r="H31" s="35" t="n"/>
      <c r="I31" s="35" t="n"/>
      <c r="J31" s="35" t="n"/>
      <c r="K31" s="37" t="n"/>
      <c r="L31" s="35" t="n"/>
    </row>
  </sheetData>
  <dataValidations count="4">
    <dataValidation sqref="D2:D31" showDropDown="0" showInputMessage="0" showErrorMessage="0" allowBlank="1" type="list" errorStyle="stop" operator="between">
      <formula1>"H,L"</formula1>
      <formula2>0</formula2>
    </dataValidation>
    <dataValidation sqref="E2:E31" showDropDown="0" showInputMessage="0" showErrorMessage="0" allowBlank="1" type="list" errorStyle="stop" operator="between">
      <formula1>"H,L"</formula1>
      <formula2>0</formula2>
    </dataValidation>
    <dataValidation sqref="G2:G31" showDropDown="0" showInputMessage="0" showErrorMessage="0" allowBlank="1" type="list" errorStyle="stop" operator="between">
      <formula1>"Champion,Supporter,Neutral,Concerned,Resistant"</formula1>
      <formula2>0</formula2>
    </dataValidation>
    <dataValidation sqref="H2:H31" showDropDown="0" showInputMessage="0" showErrorMessage="0" allowBlank="1" type="list" errorStyle="stop" operator="between">
      <formula1>"Champion,Supporter,Neutral,Concerned,Resistant"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F2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24" min="1" max="1"/>
    <col width="13" customWidth="1" style="24" min="2" max="2"/>
    <col width="15" customWidth="1" style="24" min="3" max="3"/>
    <col width="20" customWidth="1" style="24" min="4" max="4"/>
    <col width="13" customWidth="1" style="24" min="5" max="5"/>
    <col width="16" customWidth="1" style="24" min="6" max="6"/>
  </cols>
  <sheetData>
    <row r="1" ht="17.25" customHeight="1" s="25">
      <c r="A1" s="38" t="inlineStr">
        <is>
          <t>Readiness Summary by Group</t>
        </is>
      </c>
    </row>
    <row r="2" ht="15" customHeight="1" s="25">
      <c r="A2" s="39" t="inlineStr">
        <is>
          <t>Pick each impacted group from the dropdown (it lists the groups on Change Impacts). Everything else calculates. Use this view at your Go/No-Go.</t>
        </is>
      </c>
    </row>
    <row r="3"/>
    <row r="4" ht="30" customHeight="1" s="25">
      <c r="A4" s="33" t="inlineStr">
        <is>
          <t>Impacted group</t>
        </is>
      </c>
      <c r="B4" s="33" t="inlineStr">
        <is>
          <t>Impact rows</t>
        </is>
      </c>
      <c r="C4" s="33" t="inlineStr">
        <is>
          <t>High impact rows</t>
        </is>
      </c>
      <c r="D4" s="33" t="inlineStr">
        <is>
          <t>Average readiness (1-5)</t>
        </is>
      </c>
      <c r="E4" s="33" t="inlineStr">
        <is>
          <t>At Risk rows</t>
        </is>
      </c>
      <c r="F4" s="33" t="inlineStr">
        <is>
          <t>Overall</t>
        </is>
      </c>
    </row>
    <row r="5" ht="15" customHeight="1" s="25">
      <c r="A5" s="35" t="n"/>
      <c r="B5" s="40">
        <f>IF(A5="","",COUNTIF('Change Impacts'!$B$2:$B$500,A5))</f>
        <v/>
      </c>
      <c r="C5" s="40">
        <f>IF(A5="","",COUNTIFS('Change Impacts'!$B$2:$B$500,A5,'Change Impacts'!$H$2:$H$500,"&gt;=4"))</f>
        <v/>
      </c>
      <c r="D5" s="41">
        <f>IF(A5="","",IFERROR(AVERAGEIFS('Change Impacts'!$J$2:$J$500,'Change Impacts'!$B$2:$B$500,A5),"No ratings"))</f>
        <v/>
      </c>
      <c r="E5" s="40">
        <f>IF(A5="","",COUNTIFS('Change Impacts'!$B$2:$B$500,A5,'Change Impacts'!$L$2:$L$500,"At risk"))</f>
        <v/>
      </c>
      <c r="F5" s="40">
        <f>IF(A5="","",IF(B5=0,"No rows",IF(E5&gt;0,"At risk",IF(ISNUMBER(D5),IF(D5&gt;=4,"On track","Watch"),"No ratings"))))</f>
        <v/>
      </c>
    </row>
    <row r="6" ht="15" customHeight="1" s="25">
      <c r="A6" s="35" t="n"/>
      <c r="B6" s="40">
        <f>IF(A6="","",COUNTIF('Change Impacts'!$B$2:$B$500,A6))</f>
        <v/>
      </c>
      <c r="C6" s="40">
        <f>IF(A6="","",COUNTIFS('Change Impacts'!$B$2:$B$500,A6,'Change Impacts'!$H$2:$H$500,"&gt;=4"))</f>
        <v/>
      </c>
      <c r="D6" s="41">
        <f>IF(A6="","",IFERROR(AVERAGEIFS('Change Impacts'!$J$2:$J$500,'Change Impacts'!$B$2:$B$500,A6),"No ratings"))</f>
        <v/>
      </c>
      <c r="E6" s="40">
        <f>IF(A6="","",COUNTIFS('Change Impacts'!$B$2:$B$500,A6,'Change Impacts'!$L$2:$L$500,"At risk"))</f>
        <v/>
      </c>
      <c r="F6" s="40">
        <f>IF(A6="","",IF(B6=0,"No rows",IF(E6&gt;0,"At risk",IF(ISNUMBER(D6),IF(D6&gt;=4,"On track","Watch"),"No ratings"))))</f>
        <v/>
      </c>
    </row>
    <row r="7" ht="15" customHeight="1" s="25">
      <c r="A7" s="35" t="n"/>
      <c r="B7" s="40">
        <f>IF(A7="","",COUNTIF('Change Impacts'!$B$2:$B$500,A7))</f>
        <v/>
      </c>
      <c r="C7" s="40">
        <f>IF(A7="","",COUNTIFS('Change Impacts'!$B$2:$B$500,A7,'Change Impacts'!$H$2:$H$500,"&gt;=4"))</f>
        <v/>
      </c>
      <c r="D7" s="41">
        <f>IF(A7="","",IFERROR(AVERAGEIFS('Change Impacts'!$J$2:$J$500,'Change Impacts'!$B$2:$B$500,A7),"No ratings"))</f>
        <v/>
      </c>
      <c r="E7" s="40">
        <f>IF(A7="","",COUNTIFS('Change Impacts'!$B$2:$B$500,A7,'Change Impacts'!$L$2:$L$500,"At risk"))</f>
        <v/>
      </c>
      <c r="F7" s="40">
        <f>IF(A7="","",IF(B7=0,"No rows",IF(E7&gt;0,"At risk",IF(ISNUMBER(D7),IF(D7&gt;=4,"On track","Watch"),"No ratings"))))</f>
        <v/>
      </c>
    </row>
    <row r="8" ht="15" customHeight="1" s="25">
      <c r="A8" s="35" t="n"/>
      <c r="B8" s="40">
        <f>IF(A8="","",COUNTIF('Change Impacts'!$B$2:$B$500,A8))</f>
        <v/>
      </c>
      <c r="C8" s="40">
        <f>IF(A8="","",COUNTIFS('Change Impacts'!$B$2:$B$500,A8,'Change Impacts'!$H$2:$H$500,"&gt;=4"))</f>
        <v/>
      </c>
      <c r="D8" s="41">
        <f>IF(A8="","",IFERROR(AVERAGEIFS('Change Impacts'!$J$2:$J$500,'Change Impacts'!$B$2:$B$500,A8),"No ratings"))</f>
        <v/>
      </c>
      <c r="E8" s="40">
        <f>IF(A8="","",COUNTIFS('Change Impacts'!$B$2:$B$500,A8,'Change Impacts'!$L$2:$L$500,"At risk"))</f>
        <v/>
      </c>
      <c r="F8" s="40">
        <f>IF(A8="","",IF(B8=0,"No rows",IF(E8&gt;0,"At risk",IF(ISNUMBER(D8),IF(D8&gt;=4,"On track","Watch"),"No ratings"))))</f>
        <v/>
      </c>
    </row>
    <row r="9" ht="15" customHeight="1" s="25">
      <c r="A9" s="35" t="n"/>
      <c r="B9" s="40">
        <f>IF(A9="","",COUNTIF('Change Impacts'!$B$2:$B$500,A9))</f>
        <v/>
      </c>
      <c r="C9" s="40">
        <f>IF(A9="","",COUNTIFS('Change Impacts'!$B$2:$B$500,A9,'Change Impacts'!$H$2:$H$500,"&gt;=4"))</f>
        <v/>
      </c>
      <c r="D9" s="41">
        <f>IF(A9="","",IFERROR(AVERAGEIFS('Change Impacts'!$J$2:$J$500,'Change Impacts'!$B$2:$B$500,A9),"No ratings"))</f>
        <v/>
      </c>
      <c r="E9" s="40">
        <f>IF(A9="","",COUNTIFS('Change Impacts'!$B$2:$B$500,A9,'Change Impacts'!$L$2:$L$500,"At risk"))</f>
        <v/>
      </c>
      <c r="F9" s="40">
        <f>IF(A9="","",IF(B9=0,"No rows",IF(E9&gt;0,"At risk",IF(ISNUMBER(D9),IF(D9&gt;=4,"On track","Watch"),"No ratings"))))</f>
        <v/>
      </c>
    </row>
    <row r="10" ht="15" customHeight="1" s="25">
      <c r="A10" s="35" t="n"/>
      <c r="B10" s="40">
        <f>IF(A10="","",COUNTIF('Change Impacts'!$B$2:$B$500,A10))</f>
        <v/>
      </c>
      <c r="C10" s="40">
        <f>IF(A10="","",COUNTIFS('Change Impacts'!$B$2:$B$500,A10,'Change Impacts'!$H$2:$H$500,"&gt;=4"))</f>
        <v/>
      </c>
      <c r="D10" s="41">
        <f>IF(A10="","",IFERROR(AVERAGEIFS('Change Impacts'!$J$2:$J$500,'Change Impacts'!$B$2:$B$500,A10),"No ratings"))</f>
        <v/>
      </c>
      <c r="E10" s="40">
        <f>IF(A10="","",COUNTIFS('Change Impacts'!$B$2:$B$500,A10,'Change Impacts'!$L$2:$L$500,"At risk"))</f>
        <v/>
      </c>
      <c r="F10" s="40">
        <f>IF(A10="","",IF(B10=0,"No rows",IF(E10&gt;0,"At risk",IF(ISNUMBER(D10),IF(D10&gt;=4,"On track","Watch"),"No ratings"))))</f>
        <v/>
      </c>
    </row>
    <row r="11" ht="15" customHeight="1" s="25">
      <c r="A11" s="35" t="n"/>
      <c r="B11" s="40">
        <f>IF(A11="","",COUNTIF('Change Impacts'!$B$2:$B$500,A11))</f>
        <v/>
      </c>
      <c r="C11" s="40">
        <f>IF(A11="","",COUNTIFS('Change Impacts'!$B$2:$B$500,A11,'Change Impacts'!$H$2:$H$500,"&gt;=4"))</f>
        <v/>
      </c>
      <c r="D11" s="41">
        <f>IF(A11="","",IFERROR(AVERAGEIFS('Change Impacts'!$J$2:$J$500,'Change Impacts'!$B$2:$B$500,A11),"No ratings"))</f>
        <v/>
      </c>
      <c r="E11" s="40">
        <f>IF(A11="","",COUNTIFS('Change Impacts'!$B$2:$B$500,A11,'Change Impacts'!$L$2:$L$500,"At risk"))</f>
        <v/>
      </c>
      <c r="F11" s="40">
        <f>IF(A11="","",IF(B11=0,"No rows",IF(E11&gt;0,"At risk",IF(ISNUMBER(D11),IF(D11&gt;=4,"On track","Watch"),"No ratings"))))</f>
        <v/>
      </c>
    </row>
    <row r="12" ht="15" customHeight="1" s="25">
      <c r="A12" s="35" t="n"/>
      <c r="B12" s="40">
        <f>IF(A12="","",COUNTIF('Change Impacts'!$B$2:$B$500,A12))</f>
        <v/>
      </c>
      <c r="C12" s="40">
        <f>IF(A12="","",COUNTIFS('Change Impacts'!$B$2:$B$500,A12,'Change Impacts'!$H$2:$H$500,"&gt;=4"))</f>
        <v/>
      </c>
      <c r="D12" s="41">
        <f>IF(A12="","",IFERROR(AVERAGEIFS('Change Impacts'!$J$2:$J$500,'Change Impacts'!$B$2:$B$500,A12),"No ratings"))</f>
        <v/>
      </c>
      <c r="E12" s="40">
        <f>IF(A12="","",COUNTIFS('Change Impacts'!$B$2:$B$500,A12,'Change Impacts'!$L$2:$L$500,"At risk"))</f>
        <v/>
      </c>
      <c r="F12" s="40">
        <f>IF(A12="","",IF(B12=0,"No rows",IF(E12&gt;0,"At risk",IF(ISNUMBER(D12),IF(D12&gt;=4,"On track","Watch"),"No ratings"))))</f>
        <v/>
      </c>
    </row>
    <row r="13" ht="15" customHeight="1" s="25">
      <c r="A13" s="35" t="n"/>
      <c r="B13" s="40">
        <f>IF(A13="","",COUNTIF('Change Impacts'!$B$2:$B$500,A13))</f>
        <v/>
      </c>
      <c r="C13" s="40">
        <f>IF(A13="","",COUNTIFS('Change Impacts'!$B$2:$B$500,A13,'Change Impacts'!$H$2:$H$500,"&gt;=4"))</f>
        <v/>
      </c>
      <c r="D13" s="41">
        <f>IF(A13="","",IFERROR(AVERAGEIFS('Change Impacts'!$J$2:$J$500,'Change Impacts'!$B$2:$B$500,A13),"No ratings"))</f>
        <v/>
      </c>
      <c r="E13" s="40">
        <f>IF(A13="","",COUNTIFS('Change Impacts'!$B$2:$B$500,A13,'Change Impacts'!$L$2:$L$500,"At risk"))</f>
        <v/>
      </c>
      <c r="F13" s="40">
        <f>IF(A13="","",IF(B13=0,"No rows",IF(E13&gt;0,"At risk",IF(ISNUMBER(D13),IF(D13&gt;=4,"On track","Watch"),"No ratings"))))</f>
        <v/>
      </c>
    </row>
    <row r="14" ht="15" customHeight="1" s="25">
      <c r="A14" s="35" t="n"/>
      <c r="B14" s="40">
        <f>IF(A14="","",COUNTIF('Change Impacts'!$B$2:$B$500,A14))</f>
        <v/>
      </c>
      <c r="C14" s="40">
        <f>IF(A14="","",COUNTIFS('Change Impacts'!$B$2:$B$500,A14,'Change Impacts'!$H$2:$H$500,"&gt;=4"))</f>
        <v/>
      </c>
      <c r="D14" s="41">
        <f>IF(A14="","",IFERROR(AVERAGEIFS('Change Impacts'!$J$2:$J$500,'Change Impacts'!$B$2:$B$500,A14),"No ratings"))</f>
        <v/>
      </c>
      <c r="E14" s="40">
        <f>IF(A14="","",COUNTIFS('Change Impacts'!$B$2:$B$500,A14,'Change Impacts'!$L$2:$L$500,"At risk"))</f>
        <v/>
      </c>
      <c r="F14" s="40">
        <f>IF(A14="","",IF(B14=0,"No rows",IF(E14&gt;0,"At risk",IF(ISNUMBER(D14),IF(D14&gt;=4,"On track","Watch"),"No ratings"))))</f>
        <v/>
      </c>
    </row>
    <row r="15" ht="15" customHeight="1" s="25">
      <c r="A15" s="35" t="n"/>
      <c r="B15" s="40">
        <f>IF(A15="","",COUNTIF('Change Impacts'!$B$2:$B$500,A15))</f>
        <v/>
      </c>
      <c r="C15" s="40">
        <f>IF(A15="","",COUNTIFS('Change Impacts'!$B$2:$B$500,A15,'Change Impacts'!$H$2:$H$500,"&gt;=4"))</f>
        <v/>
      </c>
      <c r="D15" s="41">
        <f>IF(A15="","",IFERROR(AVERAGEIFS('Change Impacts'!$J$2:$J$500,'Change Impacts'!$B$2:$B$500,A15),"No ratings"))</f>
        <v/>
      </c>
      <c r="E15" s="40">
        <f>IF(A15="","",COUNTIFS('Change Impacts'!$B$2:$B$500,A15,'Change Impacts'!$L$2:$L$500,"At risk"))</f>
        <v/>
      </c>
      <c r="F15" s="40">
        <f>IF(A15="","",IF(B15=0,"No rows",IF(E15&gt;0,"At risk",IF(ISNUMBER(D15),IF(D15&gt;=4,"On track","Watch"),"No ratings"))))</f>
        <v/>
      </c>
    </row>
    <row r="16" ht="15" customHeight="1" s="25">
      <c r="A16" s="35" t="n"/>
      <c r="B16" s="40">
        <f>IF(A16="","",COUNTIF('Change Impacts'!$B$2:$B$500,A16))</f>
        <v/>
      </c>
      <c r="C16" s="40">
        <f>IF(A16="","",COUNTIFS('Change Impacts'!$B$2:$B$500,A16,'Change Impacts'!$H$2:$H$500,"&gt;=4"))</f>
        <v/>
      </c>
      <c r="D16" s="41">
        <f>IF(A16="","",IFERROR(AVERAGEIFS('Change Impacts'!$J$2:$J$500,'Change Impacts'!$B$2:$B$500,A16),"No ratings"))</f>
        <v/>
      </c>
      <c r="E16" s="40">
        <f>IF(A16="","",COUNTIFS('Change Impacts'!$B$2:$B$500,A16,'Change Impacts'!$L$2:$L$500,"At risk"))</f>
        <v/>
      </c>
      <c r="F16" s="40">
        <f>IF(A16="","",IF(B16=0,"No rows",IF(E16&gt;0,"At risk",IF(ISNUMBER(D16),IF(D16&gt;=4,"On track","Watch"),"No ratings"))))</f>
        <v/>
      </c>
    </row>
    <row r="17" ht="15" customHeight="1" s="25">
      <c r="A17" s="35" t="n"/>
      <c r="B17" s="40">
        <f>IF(A17="","",COUNTIF('Change Impacts'!$B$2:$B$500,A17))</f>
        <v/>
      </c>
      <c r="C17" s="40">
        <f>IF(A17="","",COUNTIFS('Change Impacts'!$B$2:$B$500,A17,'Change Impacts'!$H$2:$H$500,"&gt;=4"))</f>
        <v/>
      </c>
      <c r="D17" s="41">
        <f>IF(A17="","",IFERROR(AVERAGEIFS('Change Impacts'!$J$2:$J$500,'Change Impacts'!$B$2:$B$500,A17),"No ratings"))</f>
        <v/>
      </c>
      <c r="E17" s="40">
        <f>IF(A17="","",COUNTIFS('Change Impacts'!$B$2:$B$500,A17,'Change Impacts'!$L$2:$L$500,"At risk"))</f>
        <v/>
      </c>
      <c r="F17" s="40">
        <f>IF(A17="","",IF(B17=0,"No rows",IF(E17&gt;0,"At risk",IF(ISNUMBER(D17),IF(D17&gt;=4,"On track","Watch"),"No ratings"))))</f>
        <v/>
      </c>
    </row>
    <row r="18" ht="15" customHeight="1" s="25">
      <c r="A18" s="35" t="n"/>
      <c r="B18" s="40">
        <f>IF(A18="","",COUNTIF('Change Impacts'!$B$2:$B$500,A18))</f>
        <v/>
      </c>
      <c r="C18" s="40">
        <f>IF(A18="","",COUNTIFS('Change Impacts'!$B$2:$B$500,A18,'Change Impacts'!$H$2:$H$500,"&gt;=4"))</f>
        <v/>
      </c>
      <c r="D18" s="41">
        <f>IF(A18="","",IFERROR(AVERAGEIFS('Change Impacts'!$J$2:$J$500,'Change Impacts'!$B$2:$B$500,A18),"No ratings"))</f>
        <v/>
      </c>
      <c r="E18" s="40">
        <f>IF(A18="","",COUNTIFS('Change Impacts'!$B$2:$B$500,A18,'Change Impacts'!$L$2:$L$500,"At risk"))</f>
        <v/>
      </c>
      <c r="F18" s="40">
        <f>IF(A18="","",IF(B18=0,"No rows",IF(E18&gt;0,"At risk",IF(ISNUMBER(D18),IF(D18&gt;=4,"On track","Watch"),"No ratings"))))</f>
        <v/>
      </c>
    </row>
    <row r="19" ht="15" customHeight="1" s="25">
      <c r="A19" s="35" t="n"/>
      <c r="B19" s="40">
        <f>IF(A19="","",COUNTIF('Change Impacts'!$B$2:$B$500,A19))</f>
        <v/>
      </c>
      <c r="C19" s="40">
        <f>IF(A19="","",COUNTIFS('Change Impacts'!$B$2:$B$500,A19,'Change Impacts'!$H$2:$H$500,"&gt;=4"))</f>
        <v/>
      </c>
      <c r="D19" s="41">
        <f>IF(A19="","",IFERROR(AVERAGEIFS('Change Impacts'!$J$2:$J$500,'Change Impacts'!$B$2:$B$500,A19),"No ratings"))</f>
        <v/>
      </c>
      <c r="E19" s="40">
        <f>IF(A19="","",COUNTIFS('Change Impacts'!$B$2:$B$500,A19,'Change Impacts'!$L$2:$L$500,"At risk"))</f>
        <v/>
      </c>
      <c r="F19" s="40">
        <f>IF(A19="","",IF(B19=0,"No rows",IF(E19&gt;0,"At risk",IF(ISNUMBER(D19),IF(D19&gt;=4,"On track","Watch"),"No ratings"))))</f>
        <v/>
      </c>
    </row>
    <row r="20" ht="15" customHeight="1" s="25">
      <c r="A20" s="35" t="n"/>
      <c r="B20" s="40">
        <f>IF(A20="","",COUNTIF('Change Impacts'!$B$2:$B$500,A20))</f>
        <v/>
      </c>
      <c r="C20" s="40">
        <f>IF(A20="","",COUNTIFS('Change Impacts'!$B$2:$B$500,A20,'Change Impacts'!$H$2:$H$500,"&gt;=4"))</f>
        <v/>
      </c>
      <c r="D20" s="41">
        <f>IF(A20="","",IFERROR(AVERAGEIFS('Change Impacts'!$J$2:$J$500,'Change Impacts'!$B$2:$B$500,A20),"No ratings"))</f>
        <v/>
      </c>
      <c r="E20" s="40">
        <f>IF(A20="","",COUNTIFS('Change Impacts'!$B$2:$B$500,A20,'Change Impacts'!$L$2:$L$500,"At risk"))</f>
        <v/>
      </c>
      <c r="F20" s="40">
        <f>IF(A20="","",IF(B20=0,"No rows",IF(E20&gt;0,"At risk",IF(ISNUMBER(D20),IF(D20&gt;=4,"On track","Watch"),"No ratings"))))</f>
        <v/>
      </c>
    </row>
    <row r="21"/>
    <row r="22" ht="15" customHeight="1" s="25">
      <c r="A22" s="32" t="inlineStr">
        <is>
          <t>© 2026 Stephens Insight Group LLC. Capital In. Value Out.  |  stephensinsightgroup.com</t>
        </is>
      </c>
    </row>
  </sheetData>
  <conditionalFormatting sqref="F5:F20">
    <cfRule type="cellIs" rank="0" priority="2" equalAverage="0" operator="equal" aboveAverage="0" dxfId="5" text="" percent="0" bottom="0">
      <formula>"At risk"</formula>
    </cfRule>
    <cfRule type="cellIs" rank="0" priority="3" equalAverage="0" operator="equal" aboveAverage="0" dxfId="6" text="" percent="0" bottom="0">
      <formula>"Watch"</formula>
    </cfRule>
    <cfRule type="cellIs" rank="0" priority="4" equalAverage="0" operator="equal" aboveAverage="0" dxfId="7" text="" percent="0" bottom="0">
      <formula>"On track"</formula>
    </cfRule>
  </conditionalFormatting>
  <dataValidations count="1">
    <dataValidation sqref="A5:A20" showDropDown="0" showInputMessage="0" showErrorMessage="0" allowBlank="1" type="list" errorStyle="stop" operator="between">
      <formula1>'Change Impacts'!$B$2:$B$500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"/>
  <pageSetup orientation="landscape" paperSize="1" scale="100" fitToHeight="0" fitToWidth="1" pageOrder="downThenOver" blackAndWhite="0" draft="0" horizontalDpi="300" verticalDpi="300" copies="1"/>
  <headerFooter differentOddEven="0" differentFirst="0">
    <oddHeader/>
    <oddFooter>&amp;CStephens Insight Group  | 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G1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11" customWidth="1" style="24" min="1" max="1"/>
    <col width="24" customWidth="1" style="24" min="2" max="2"/>
    <col width="44" customWidth="1" style="24" min="3" max="3"/>
    <col width="50" customWidth="1" style="24" min="4" max="4"/>
    <col width="44" customWidth="1" style="24" min="5" max="5"/>
    <col width="18" customWidth="1" style="24" min="6" max="6"/>
    <col width="14" customWidth="1" style="24" min="7" max="7"/>
  </cols>
  <sheetData>
    <row r="1" ht="30" customHeight="1" s="25">
      <c r="A1" s="33" t="inlineStr">
        <is>
          <t>Message ID</t>
        </is>
      </c>
      <c r="B1" s="33" t="inlineStr">
        <is>
          <t>Theme</t>
        </is>
      </c>
      <c r="C1" s="33" t="inlineStr">
        <is>
          <t>Guidance</t>
        </is>
      </c>
      <c r="D1" s="33" t="inlineStr">
        <is>
          <t>Core message (1 to 2 sentences)</t>
        </is>
      </c>
      <c r="E1" s="33" t="inlineStr">
        <is>
          <t>Supporting points</t>
        </is>
      </c>
      <c r="F1" s="33" t="inlineStr">
        <is>
          <t>Approved by</t>
        </is>
      </c>
      <c r="G1" s="33" t="inlineStr">
        <is>
          <t>Date approved</t>
        </is>
      </c>
    </row>
    <row r="2" ht="48" customHeight="1" s="25">
      <c r="A2" s="34">
        <f>"M-"&amp;TEXT(ROW()-1,"000")</f>
        <v/>
      </c>
      <c r="B2" s="42" t="inlineStr">
        <is>
          <t>Why we are changing</t>
        </is>
      </c>
      <c r="C2" s="42" t="inlineStr">
        <is>
          <t>The business reason and what happens if we do not change</t>
        </is>
      </c>
      <c r="D2" s="35" t="n"/>
      <c r="E2" s="35" t="n"/>
      <c r="F2" s="35" t="n"/>
      <c r="G2" s="35" t="n"/>
    </row>
    <row r="3" ht="48" customHeight="1" s="25">
      <c r="A3" s="34">
        <f>"M-"&amp;TEXT(ROW()-1,"000")</f>
        <v/>
      </c>
      <c r="B3" s="42" t="inlineStr">
        <is>
          <t>What is changing</t>
        </is>
      </c>
      <c r="C3" s="42" t="inlineStr">
        <is>
          <t>The scope in plain language: what is new, what stays the same, what goes away</t>
        </is>
      </c>
      <c r="D3" s="35" t="n"/>
      <c r="E3" s="35" t="n"/>
      <c r="F3" s="35" t="n"/>
      <c r="G3" s="35" t="n"/>
    </row>
    <row r="4" ht="48" customHeight="1" s="25">
      <c r="A4" s="34">
        <f>"M-"&amp;TEXT(ROW()-1,"000")</f>
        <v/>
      </c>
      <c r="B4" s="42" t="inlineStr">
        <is>
          <t>When it happens</t>
        </is>
      </c>
      <c r="C4" s="42" t="inlineStr">
        <is>
          <t>Key dates, releases and what to expect at each one</t>
        </is>
      </c>
      <c r="D4" s="35" t="n"/>
      <c r="E4" s="35" t="n"/>
      <c r="F4" s="35" t="n"/>
      <c r="G4" s="35" t="n"/>
    </row>
    <row r="5" ht="48" customHeight="1" s="25">
      <c r="A5" s="34">
        <f>"M-"&amp;TEXT(ROW()-1,"000")</f>
        <v/>
      </c>
      <c r="B5" s="42" t="inlineStr">
        <is>
          <t>What it means for me</t>
        </is>
      </c>
      <c r="C5" s="42" t="inlineStr">
        <is>
          <t>Impact by audience; written with or by people managers</t>
        </is>
      </c>
      <c r="D5" s="35" t="n"/>
      <c r="E5" s="35" t="n"/>
      <c r="F5" s="35" t="n"/>
      <c r="G5" s="35" t="n"/>
    </row>
    <row r="6" ht="48" customHeight="1" s="25">
      <c r="A6" s="34">
        <f>"M-"&amp;TEXT(ROW()-1,"000")</f>
        <v/>
      </c>
      <c r="B6" s="42" t="inlineStr">
        <is>
          <t>How we will support you</t>
        </is>
      </c>
      <c r="C6" s="42" t="inlineStr">
        <is>
          <t>Training, job aids, office hours and where to get help</t>
        </is>
      </c>
      <c r="D6" s="35" t="n"/>
      <c r="E6" s="35" t="n"/>
      <c r="F6" s="35" t="n"/>
      <c r="G6" s="35" t="n"/>
    </row>
    <row r="7" ht="48" customHeight="1" s="25">
      <c r="A7" s="34">
        <f>"M-"&amp;TEXT(ROW()-1,"000")</f>
        <v/>
      </c>
      <c r="B7" s="42" t="inlineStr">
        <is>
          <t>How to give feedback</t>
        </is>
      </c>
      <c r="C7" s="42" t="inlineStr">
        <is>
          <t>Where to send questions and how answers will be shared</t>
        </is>
      </c>
      <c r="D7" s="35" t="n"/>
      <c r="E7" s="35" t="n"/>
      <c r="F7" s="35" t="n"/>
      <c r="G7" s="35" t="n"/>
    </row>
    <row r="8" ht="48" customHeight="1" s="25">
      <c r="A8" s="34">
        <f>"M-"&amp;TEXT(ROW()-1,"000")</f>
        <v/>
      </c>
      <c r="B8" s="42" t="n"/>
      <c r="C8" s="42" t="n"/>
      <c r="D8" s="35" t="n"/>
      <c r="E8" s="35" t="n"/>
      <c r="F8" s="35" t="n"/>
      <c r="G8" s="35" t="n"/>
    </row>
    <row r="9" ht="48" customHeight="1" s="25">
      <c r="A9" s="34">
        <f>"M-"&amp;TEXT(ROW()-1,"000")</f>
        <v/>
      </c>
      <c r="B9" s="42" t="n"/>
      <c r="C9" s="42" t="n"/>
      <c r="D9" s="35" t="n"/>
      <c r="E9" s="35" t="n"/>
      <c r="F9" s="35" t="n"/>
      <c r="G9" s="35" t="n"/>
    </row>
    <row r="10" ht="48" customHeight="1" s="25">
      <c r="A10" s="34">
        <f>"M-"&amp;TEXT(ROW()-1,"000")</f>
        <v/>
      </c>
      <c r="B10" s="42" t="n"/>
      <c r="C10" s="42" t="n"/>
      <c r="D10" s="35" t="n"/>
      <c r="E10" s="35" t="n"/>
      <c r="F10" s="35" t="n"/>
      <c r="G10" s="35" t="n"/>
    </row>
    <row r="11" ht="48" customHeight="1" s="25">
      <c r="A11" s="34">
        <f>"M-"&amp;TEXT(ROW()-1,"000")</f>
        <v/>
      </c>
      <c r="B11" s="42" t="n"/>
      <c r="C11" s="42" t="n"/>
      <c r="D11" s="35" t="n"/>
      <c r="E11" s="35" t="n"/>
      <c r="F11" s="35" t="n"/>
      <c r="G11" s="35" t="n"/>
    </row>
    <row r="12" ht="48" customHeight="1" s="25">
      <c r="A12" s="34">
        <f>"M-"&amp;TEXT(ROW()-1,"000")</f>
        <v/>
      </c>
      <c r="B12" s="42" t="n"/>
      <c r="C12" s="42" t="n"/>
      <c r="D12" s="35" t="n"/>
      <c r="E12" s="35" t="n"/>
      <c r="F12" s="35" t="n"/>
      <c r="G12" s="35" t="n"/>
    </row>
    <row r="13" ht="48" customHeight="1" s="25">
      <c r="A13" s="34">
        <f>"M-"&amp;TEXT(ROW()-1,"000")</f>
        <v/>
      </c>
      <c r="B13" s="42" t="n"/>
      <c r="C13" s="42" t="n"/>
      <c r="D13" s="35" t="n"/>
      <c r="E13" s="35" t="n"/>
      <c r="F13" s="35" t="n"/>
      <c r="G13" s="35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L2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4" min="1" max="1"/>
    <col width="28" customWidth="1" style="24" min="2" max="2"/>
    <col width="30" customWidth="1" style="24" min="3" max="3"/>
    <col width="22" customWidth="1" style="24" min="4" max="4"/>
    <col width="26" customWidth="1" style="24" min="5" max="5"/>
    <col width="22" customWidth="1" style="24" min="6" max="6"/>
    <col width="18" customWidth="1" style="24" min="7" max="7"/>
    <col width="26" customWidth="1" style="24" min="8" max="8"/>
    <col width="13" customWidth="1" style="24" min="9" max="9"/>
    <col width="12" customWidth="1" style="24" min="11" max="11"/>
  </cols>
  <sheetData>
    <row r="1" ht="30" customHeight="1" s="25">
      <c r="A1" s="33" t="inlineStr">
        <is>
          <t>Comm ID</t>
        </is>
      </c>
      <c r="B1" s="33" t="inlineStr">
        <is>
          <t>Communication</t>
        </is>
      </c>
      <c r="C1" s="33" t="inlineStr">
        <is>
          <t>Audience</t>
        </is>
      </c>
      <c r="D1" s="33" t="inlineStr">
        <is>
          <t>Message theme</t>
        </is>
      </c>
      <c r="E1" s="33" t="inlineStr">
        <is>
          <t>Channel</t>
        </is>
      </c>
      <c r="F1" s="33" t="inlineStr">
        <is>
          <t>Sender / messenger</t>
        </is>
      </c>
      <c r="G1" s="33" t="inlineStr">
        <is>
          <t>Owner</t>
        </is>
      </c>
      <c r="H1" s="33" t="inlineStr">
        <is>
          <t>Timing or milestone</t>
        </is>
      </c>
      <c r="I1" s="33" t="inlineStr">
        <is>
          <t>Planned date</t>
        </is>
      </c>
      <c r="J1" s="33" t="inlineStr">
        <is>
          <t>Frequency</t>
        </is>
      </c>
      <c r="K1" s="33" t="inlineStr">
        <is>
          <t>Status</t>
        </is>
      </c>
      <c r="L1" s="33" t="inlineStr">
        <is>
          <t>Feedback captured?</t>
        </is>
      </c>
    </row>
    <row r="2" ht="36" customHeight="1" s="25">
      <c r="A2" s="34">
        <f>"C-"&amp;TEXT(ROW()-1,"000")</f>
        <v/>
      </c>
      <c r="B2" s="42" t="inlineStr">
        <is>
          <t>Program announcement</t>
        </is>
      </c>
      <c r="C2" s="42" t="inlineStr">
        <is>
          <t>All impacted audiences</t>
        </is>
      </c>
      <c r="D2" s="42" t="inlineStr">
        <is>
          <t>Why we are changing</t>
        </is>
      </c>
      <c r="E2" s="42" t="inlineStr">
        <is>
          <t>Email + town hall</t>
        </is>
      </c>
      <c r="F2" s="42" t="inlineStr">
        <is>
          <t>Executive sponsor</t>
        </is>
      </c>
      <c r="G2" s="35" t="n"/>
      <c r="H2" s="42" t="inlineStr">
        <is>
          <t>Program kickoff</t>
        </is>
      </c>
      <c r="I2" s="37" t="n"/>
      <c r="J2" s="35" t="n"/>
      <c r="K2" s="35" t="inlineStr">
        <is>
          <t>Planned</t>
        </is>
      </c>
      <c r="L2" s="35" t="n"/>
    </row>
    <row r="3" ht="36" customHeight="1" s="25">
      <c r="A3" s="34">
        <f>"C-"&amp;TEXT(ROW()-1,"000")</f>
        <v/>
      </c>
      <c r="B3" s="42" t="inlineStr">
        <is>
          <t>Manager briefing pack</t>
        </is>
      </c>
      <c r="C3" s="42" t="inlineStr">
        <is>
          <t>People managers</t>
        </is>
      </c>
      <c r="D3" s="42" t="inlineStr">
        <is>
          <t>What it means for me</t>
        </is>
      </c>
      <c r="E3" s="42" t="inlineStr">
        <is>
          <t>Team meeting + briefing deck</t>
        </is>
      </c>
      <c r="F3" s="42" t="inlineStr">
        <is>
          <t>Program manager</t>
        </is>
      </c>
      <c r="G3" s="35" t="n"/>
      <c r="H3" s="42" t="inlineStr">
        <is>
          <t>Before announcement reaches teams</t>
        </is>
      </c>
      <c r="I3" s="37" t="n"/>
      <c r="J3" s="35" t="n"/>
      <c r="K3" s="35" t="inlineStr">
        <is>
          <t>Planned</t>
        </is>
      </c>
      <c r="L3" s="35" t="n"/>
    </row>
    <row r="4" ht="36" customHeight="1" s="25">
      <c r="A4" s="34">
        <f>"C-"&amp;TEXT(ROW()-1,"000")</f>
        <v/>
      </c>
      <c r="B4" s="42" t="inlineStr">
        <is>
          <t>Steering committee update</t>
        </is>
      </c>
      <c r="C4" s="42" t="inlineStr">
        <is>
          <t>Executive sponsor and steering committee</t>
        </is>
      </c>
      <c r="D4" s="42" t="inlineStr">
        <is>
          <t>What is changing</t>
        </is>
      </c>
      <c r="E4" s="42" t="inlineStr">
        <is>
          <t>Status report</t>
        </is>
      </c>
      <c r="F4" s="42" t="inlineStr">
        <is>
          <t>Program manager</t>
        </is>
      </c>
      <c r="G4" s="35" t="n"/>
      <c r="H4" s="42" t="inlineStr">
        <is>
          <t>Monthly</t>
        </is>
      </c>
      <c r="I4" s="37" t="n"/>
      <c r="J4" s="35" t="n"/>
      <c r="K4" s="35" t="inlineStr">
        <is>
          <t>Planned</t>
        </is>
      </c>
      <c r="L4" s="35" t="n"/>
    </row>
    <row r="5" ht="36" customHeight="1" s="25">
      <c r="A5" s="34">
        <f>"C-"&amp;TEXT(ROW()-1,"000")</f>
        <v/>
      </c>
      <c r="B5" s="42" t="inlineStr">
        <is>
          <t>Release preview or demo</t>
        </is>
      </c>
      <c r="C5" s="42" t="inlineStr">
        <is>
          <t>Directly impacted users</t>
        </is>
      </c>
      <c r="D5" s="42" t="inlineStr">
        <is>
          <t>What is changing</t>
        </is>
      </c>
      <c r="E5" s="42" t="inlineStr">
        <is>
          <t>System Demo or recorded walkthrough</t>
        </is>
      </c>
      <c r="F5" s="42" t="inlineStr">
        <is>
          <t>Product manager</t>
        </is>
      </c>
      <c r="G5" s="35" t="n"/>
      <c r="H5" s="42" t="inlineStr">
        <is>
          <t>Each release</t>
        </is>
      </c>
      <c r="I5" s="37" t="n"/>
      <c r="J5" s="35" t="n"/>
      <c r="K5" s="35" t="inlineStr">
        <is>
          <t>Planned</t>
        </is>
      </c>
      <c r="L5" s="35" t="n"/>
    </row>
    <row r="6" ht="36" customHeight="1" s="25">
      <c r="A6" s="34">
        <f>"C-"&amp;TEXT(ROW()-1,"000")</f>
        <v/>
      </c>
      <c r="B6" s="42" t="inlineStr">
        <is>
          <t>Training invitation</t>
        </is>
      </c>
      <c r="C6" s="42" t="inlineStr">
        <is>
          <t>Directly impacted users</t>
        </is>
      </c>
      <c r="D6" s="42" t="inlineStr">
        <is>
          <t>How we will support you</t>
        </is>
      </c>
      <c r="E6" s="42" t="inlineStr">
        <is>
          <t>Email + calendar invite</t>
        </is>
      </c>
      <c r="F6" s="42" t="inlineStr">
        <is>
          <t>Change management lead</t>
        </is>
      </c>
      <c r="G6" s="35" t="n"/>
      <c r="H6" s="42" t="inlineStr">
        <is>
          <t>3 to 4 weeks before go-live</t>
        </is>
      </c>
      <c r="I6" s="37" t="n"/>
      <c r="J6" s="35" t="n"/>
      <c r="K6" s="35" t="inlineStr">
        <is>
          <t>Planned</t>
        </is>
      </c>
      <c r="L6" s="35" t="n"/>
    </row>
    <row r="7" ht="36" customHeight="1" s="25">
      <c r="A7" s="34">
        <f>"C-"&amp;TEXT(ROW()-1,"000")</f>
        <v/>
      </c>
      <c r="B7" s="42" t="inlineStr">
        <is>
          <t>Go-live notice</t>
        </is>
      </c>
      <c r="C7" s="42" t="inlineStr">
        <is>
          <t>All impacted audiences</t>
        </is>
      </c>
      <c r="D7" s="42" t="inlineStr">
        <is>
          <t>When it happens</t>
        </is>
      </c>
      <c r="E7" s="42" t="inlineStr">
        <is>
          <t>Email + intranet</t>
        </is>
      </c>
      <c r="F7" s="42" t="inlineStr">
        <is>
          <t>Executive sponsor</t>
        </is>
      </c>
      <c r="G7" s="35" t="n"/>
      <c r="H7" s="42" t="inlineStr">
        <is>
          <t>1 week before go-live</t>
        </is>
      </c>
      <c r="I7" s="37" t="n"/>
      <c r="J7" s="35" t="n"/>
      <c r="K7" s="35" t="inlineStr">
        <is>
          <t>Planned</t>
        </is>
      </c>
      <c r="L7" s="35" t="n"/>
    </row>
    <row r="8" ht="36" customHeight="1" s="25">
      <c r="A8" s="34">
        <f>"C-"&amp;TEXT(ROW()-1,"000")</f>
        <v/>
      </c>
      <c r="B8" s="42" t="inlineStr">
        <is>
          <t>Support briefing</t>
        </is>
      </c>
      <c r="C8" s="42" t="inlineStr">
        <is>
          <t>Support and help desk</t>
        </is>
      </c>
      <c r="D8" s="42" t="inlineStr">
        <is>
          <t>How we will support you</t>
        </is>
      </c>
      <c r="E8" s="42" t="inlineStr">
        <is>
          <t>Briefing + knowledge articles</t>
        </is>
      </c>
      <c r="F8" s="42" t="inlineStr">
        <is>
          <t>Delivery lead</t>
        </is>
      </c>
      <c r="G8" s="35" t="n"/>
      <c r="H8" s="42" t="inlineStr">
        <is>
          <t>Before go-live</t>
        </is>
      </c>
      <c r="I8" s="37" t="n"/>
      <c r="J8" s="35" t="n"/>
      <c r="K8" s="35" t="inlineStr">
        <is>
          <t>Planned</t>
        </is>
      </c>
      <c r="L8" s="35" t="n"/>
    </row>
    <row r="9" ht="36" customHeight="1" s="25">
      <c r="A9" s="34">
        <f>"C-"&amp;TEXT(ROW()-1,"000")</f>
        <v/>
      </c>
      <c r="B9" s="42" t="inlineStr">
        <is>
          <t>Go-live day message</t>
        </is>
      </c>
      <c r="C9" s="42" t="inlineStr">
        <is>
          <t>Directly impacted users</t>
        </is>
      </c>
      <c r="D9" s="42" t="inlineStr">
        <is>
          <t>How we will support you</t>
        </is>
      </c>
      <c r="E9" s="42" t="inlineStr">
        <is>
          <t>Email + chat</t>
        </is>
      </c>
      <c r="F9" s="42" t="inlineStr">
        <is>
          <t>Change management lead</t>
        </is>
      </c>
      <c r="G9" s="35" t="n"/>
      <c r="H9" s="42" t="inlineStr">
        <is>
          <t>Go-live day</t>
        </is>
      </c>
      <c r="I9" s="37" t="n"/>
      <c r="J9" s="35" t="n"/>
      <c r="K9" s="35" t="inlineStr">
        <is>
          <t>Planned</t>
        </is>
      </c>
      <c r="L9" s="35" t="n"/>
    </row>
    <row r="10" ht="36" customHeight="1" s="25">
      <c r="A10" s="34">
        <f>"C-"&amp;TEXT(ROW()-1,"000")</f>
        <v/>
      </c>
      <c r="B10" s="42" t="inlineStr">
        <is>
          <t>Post go-live check-in</t>
        </is>
      </c>
      <c r="C10" s="42" t="inlineStr">
        <is>
          <t>Directly impacted users</t>
        </is>
      </c>
      <c r="D10" s="42" t="inlineStr">
        <is>
          <t>How to give feedback</t>
        </is>
      </c>
      <c r="E10" s="42" t="inlineStr">
        <is>
          <t>Survey + team meetings</t>
        </is>
      </c>
      <c r="F10" s="42" t="inlineStr">
        <is>
          <t>Change management lead</t>
        </is>
      </c>
      <c r="G10" s="35" t="n"/>
      <c r="H10" s="42" t="inlineStr">
        <is>
          <t>2 weeks after go-live</t>
        </is>
      </c>
      <c r="I10" s="37" t="n"/>
      <c r="J10" s="35" t="n"/>
      <c r="K10" s="35" t="inlineStr">
        <is>
          <t>Planned</t>
        </is>
      </c>
      <c r="L10" s="35" t="n"/>
    </row>
    <row r="11" ht="36" customHeight="1" s="25">
      <c r="A11" s="34">
        <f>"C-"&amp;TEXT(ROW()-1,"000")</f>
        <v/>
      </c>
      <c r="B11" s="42" t="inlineStr">
        <is>
          <t>Results and thank you</t>
        </is>
      </c>
      <c r="C11" s="42" t="inlineStr">
        <is>
          <t>All impacted audiences</t>
        </is>
      </c>
      <c r="D11" s="42" t="inlineStr">
        <is>
          <t>Why we are changing</t>
        </is>
      </c>
      <c r="E11" s="42" t="inlineStr">
        <is>
          <t>Email + town hall</t>
        </is>
      </c>
      <c r="F11" s="42" t="inlineStr">
        <is>
          <t>Executive sponsor</t>
        </is>
      </c>
      <c r="G11" s="35" t="n"/>
      <c r="H11" s="42" t="inlineStr">
        <is>
          <t>Program closeout</t>
        </is>
      </c>
      <c r="I11" s="37" t="n"/>
      <c r="J11" s="35" t="n"/>
      <c r="K11" s="35" t="inlineStr">
        <is>
          <t>Planned</t>
        </is>
      </c>
      <c r="L11" s="35" t="n"/>
    </row>
    <row r="12" ht="36" customHeight="1" s="25">
      <c r="A12" s="34">
        <f>"C-"&amp;TEXT(ROW()-1,"000")</f>
        <v/>
      </c>
      <c r="B12" s="42" t="n"/>
      <c r="C12" s="42" t="n"/>
      <c r="D12" s="42" t="n"/>
      <c r="E12" s="42" t="n"/>
      <c r="F12" s="42" t="n"/>
      <c r="G12" s="35" t="n"/>
      <c r="H12" s="42" t="n"/>
      <c r="I12" s="37" t="n"/>
      <c r="J12" s="35" t="n"/>
      <c r="K12" s="35" t="n"/>
      <c r="L12" s="35" t="n"/>
    </row>
    <row r="13" ht="36" customHeight="1" s="25">
      <c r="A13" s="34">
        <f>"C-"&amp;TEXT(ROW()-1,"000")</f>
        <v/>
      </c>
      <c r="B13" s="42" t="n"/>
      <c r="C13" s="42" t="n"/>
      <c r="D13" s="42" t="n"/>
      <c r="E13" s="42" t="n"/>
      <c r="F13" s="42" t="n"/>
      <c r="G13" s="35" t="n"/>
      <c r="H13" s="42" t="n"/>
      <c r="I13" s="37" t="n"/>
      <c r="J13" s="35" t="n"/>
      <c r="K13" s="35" t="n"/>
      <c r="L13" s="35" t="n"/>
    </row>
    <row r="14" ht="36" customHeight="1" s="25">
      <c r="A14" s="34">
        <f>"C-"&amp;TEXT(ROW()-1,"000")</f>
        <v/>
      </c>
      <c r="B14" s="42" t="n"/>
      <c r="C14" s="42" t="n"/>
      <c r="D14" s="42" t="n"/>
      <c r="E14" s="42" t="n"/>
      <c r="F14" s="42" t="n"/>
      <c r="G14" s="35" t="n"/>
      <c r="H14" s="42" t="n"/>
      <c r="I14" s="37" t="n"/>
      <c r="J14" s="35" t="n"/>
      <c r="K14" s="35" t="n"/>
      <c r="L14" s="35" t="n"/>
    </row>
    <row r="15" ht="36" customHeight="1" s="25">
      <c r="A15" s="34">
        <f>"C-"&amp;TEXT(ROW()-1,"000")</f>
        <v/>
      </c>
      <c r="B15" s="42" t="n"/>
      <c r="C15" s="42" t="n"/>
      <c r="D15" s="42" t="n"/>
      <c r="E15" s="42" t="n"/>
      <c r="F15" s="42" t="n"/>
      <c r="G15" s="35" t="n"/>
      <c r="H15" s="42" t="n"/>
      <c r="I15" s="37" t="n"/>
      <c r="J15" s="35" t="n"/>
      <c r="K15" s="35" t="n"/>
      <c r="L15" s="35" t="n"/>
    </row>
    <row r="16" ht="36" customHeight="1" s="25">
      <c r="A16" s="34">
        <f>"C-"&amp;TEXT(ROW()-1,"000")</f>
        <v/>
      </c>
      <c r="B16" s="42" t="n"/>
      <c r="C16" s="42" t="n"/>
      <c r="D16" s="42" t="n"/>
      <c r="E16" s="42" t="n"/>
      <c r="F16" s="42" t="n"/>
      <c r="G16" s="35" t="n"/>
      <c r="H16" s="42" t="n"/>
      <c r="I16" s="37" t="n"/>
      <c r="J16" s="35" t="n"/>
      <c r="K16" s="35" t="n"/>
      <c r="L16" s="35" t="n"/>
    </row>
    <row r="17" ht="36" customHeight="1" s="25">
      <c r="A17" s="34">
        <f>"C-"&amp;TEXT(ROW()-1,"000")</f>
        <v/>
      </c>
      <c r="B17" s="42" t="n"/>
      <c r="C17" s="42" t="n"/>
      <c r="D17" s="42" t="n"/>
      <c r="E17" s="42" t="n"/>
      <c r="F17" s="42" t="n"/>
      <c r="G17" s="35" t="n"/>
      <c r="H17" s="42" t="n"/>
      <c r="I17" s="37" t="n"/>
      <c r="J17" s="35" t="n"/>
      <c r="K17" s="35" t="n"/>
      <c r="L17" s="35" t="n"/>
    </row>
    <row r="18" ht="36" customHeight="1" s="25">
      <c r="A18" s="34">
        <f>"C-"&amp;TEXT(ROW()-1,"000")</f>
        <v/>
      </c>
      <c r="B18" s="42" t="n"/>
      <c r="C18" s="42" t="n"/>
      <c r="D18" s="42" t="n"/>
      <c r="E18" s="42" t="n"/>
      <c r="F18" s="42" t="n"/>
      <c r="G18" s="35" t="n"/>
      <c r="H18" s="42" t="n"/>
      <c r="I18" s="37" t="n"/>
      <c r="J18" s="35" t="n"/>
      <c r="K18" s="35" t="n"/>
      <c r="L18" s="35" t="n"/>
    </row>
    <row r="19" ht="36" customHeight="1" s="25">
      <c r="A19" s="34">
        <f>"C-"&amp;TEXT(ROW()-1,"000")</f>
        <v/>
      </c>
      <c r="B19" s="42" t="n"/>
      <c r="C19" s="42" t="n"/>
      <c r="D19" s="42" t="n"/>
      <c r="E19" s="42" t="n"/>
      <c r="F19" s="42" t="n"/>
      <c r="G19" s="35" t="n"/>
      <c r="H19" s="42" t="n"/>
      <c r="I19" s="37" t="n"/>
      <c r="J19" s="35" t="n"/>
      <c r="K19" s="35" t="n"/>
      <c r="L19" s="35" t="n"/>
    </row>
    <row r="20" ht="36" customHeight="1" s="25">
      <c r="A20" s="34">
        <f>"C-"&amp;TEXT(ROW()-1,"000")</f>
        <v/>
      </c>
      <c r="B20" s="42" t="n"/>
      <c r="C20" s="42" t="n"/>
      <c r="D20" s="42" t="n"/>
      <c r="E20" s="42" t="n"/>
      <c r="F20" s="42" t="n"/>
      <c r="G20" s="35" t="n"/>
      <c r="H20" s="42" t="n"/>
      <c r="I20" s="37" t="n"/>
      <c r="J20" s="35" t="n"/>
      <c r="K20" s="35" t="n"/>
      <c r="L20" s="35" t="n"/>
    </row>
    <row r="21" ht="36" customHeight="1" s="25">
      <c r="A21" s="34">
        <f>"C-"&amp;TEXT(ROW()-1,"000")</f>
        <v/>
      </c>
      <c r="B21" s="42" t="n"/>
      <c r="C21" s="42" t="n"/>
      <c r="D21" s="42" t="n"/>
      <c r="E21" s="42" t="n"/>
      <c r="F21" s="42" t="n"/>
      <c r="G21" s="35" t="n"/>
      <c r="H21" s="42" t="n"/>
      <c r="I21" s="37" t="n"/>
      <c r="J21" s="35" t="n"/>
      <c r="K21" s="35" t="n"/>
      <c r="L21" s="35" t="n"/>
    </row>
    <row r="22" ht="36" customHeight="1" s="25">
      <c r="A22" s="34">
        <f>"C-"&amp;TEXT(ROW()-1,"000")</f>
        <v/>
      </c>
      <c r="B22" s="42" t="n"/>
      <c r="C22" s="42" t="n"/>
      <c r="D22" s="42" t="n"/>
      <c r="E22" s="42" t="n"/>
      <c r="F22" s="42" t="n"/>
      <c r="G22" s="35" t="n"/>
      <c r="H22" s="42" t="n"/>
      <c r="I22" s="37" t="n"/>
      <c r="J22" s="35" t="n"/>
      <c r="K22" s="35" t="n"/>
      <c r="L22" s="35" t="n"/>
    </row>
    <row r="23" ht="36" customHeight="1" s="25">
      <c r="A23" s="34">
        <f>"C-"&amp;TEXT(ROW()-1,"000")</f>
        <v/>
      </c>
      <c r="B23" s="42" t="n"/>
      <c r="C23" s="42" t="n"/>
      <c r="D23" s="42" t="n"/>
      <c r="E23" s="42" t="n"/>
      <c r="F23" s="42" t="n"/>
      <c r="G23" s="35" t="n"/>
      <c r="H23" s="42" t="n"/>
      <c r="I23" s="37" t="n"/>
      <c r="J23" s="35" t="n"/>
      <c r="K23" s="35" t="n"/>
      <c r="L23" s="35" t="n"/>
    </row>
    <row r="24" ht="36" customHeight="1" s="25">
      <c r="A24" s="34">
        <f>"C-"&amp;TEXT(ROW()-1,"000")</f>
        <v/>
      </c>
      <c r="B24" s="42" t="n"/>
      <c r="C24" s="42" t="n"/>
      <c r="D24" s="42" t="n"/>
      <c r="E24" s="42" t="n"/>
      <c r="F24" s="42" t="n"/>
      <c r="G24" s="35" t="n"/>
      <c r="H24" s="42" t="n"/>
      <c r="I24" s="37" t="n"/>
      <c r="J24" s="35" t="n"/>
      <c r="K24" s="35" t="n"/>
      <c r="L24" s="35" t="n"/>
    </row>
    <row r="25" ht="36" customHeight="1" s="25">
      <c r="A25" s="34">
        <f>"C-"&amp;TEXT(ROW()-1,"000")</f>
        <v/>
      </c>
      <c r="B25" s="42" t="n"/>
      <c r="C25" s="42" t="n"/>
      <c r="D25" s="42" t="n"/>
      <c r="E25" s="42" t="n"/>
      <c r="F25" s="42" t="n"/>
      <c r="G25" s="35" t="n"/>
      <c r="H25" s="42" t="n"/>
      <c r="I25" s="37" t="n"/>
      <c r="J25" s="35" t="n"/>
      <c r="K25" s="35" t="n"/>
      <c r="L25" s="35" t="n"/>
    </row>
    <row r="26" ht="36" customHeight="1" s="25">
      <c r="A26" s="34">
        <f>"C-"&amp;TEXT(ROW()-1,"000")</f>
        <v/>
      </c>
      <c r="B26" s="42" t="n"/>
      <c r="C26" s="42" t="n"/>
      <c r="D26" s="42" t="n"/>
      <c r="E26" s="42" t="n"/>
      <c r="F26" s="42" t="n"/>
      <c r="G26" s="35" t="n"/>
      <c r="H26" s="42" t="n"/>
      <c r="I26" s="37" t="n"/>
      <c r="J26" s="35" t="n"/>
      <c r="K26" s="35" t="n"/>
      <c r="L26" s="35" t="n"/>
    </row>
  </sheetData>
  <dataValidations count="3">
    <dataValidation sqref="J2:J26" showDropDown="0" showInputMessage="0" showErrorMessage="0" allowBlank="1" type="list" errorStyle="stop" operator="between">
      <formula1>"One time,Weekly,Bi-weekly,Monthly,Per release,As needed"</formula1>
      <formula2>0</formula2>
    </dataValidation>
    <dataValidation sqref="K2:K26" showDropDown="0" showInputMessage="0" showErrorMessage="0" allowBlank="1" type="list" errorStyle="stop" operator="between">
      <formula1>"Planned,Drafted,Approved,Sent,Cancelled"</formula1>
      <formula2>0</formula2>
    </dataValidation>
    <dataValidation sqref="L2:L26" showDropDown="0" showInputMessage="0" showErrorMessage="0" allowBlank="1" type="list" errorStyle="stop" operator="between">
      <formula1>"Yes,No"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J2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9" customWidth="1" style="24" min="1" max="1"/>
    <col width="12" customWidth="1" style="24" min="2" max="2"/>
    <col width="26" customWidth="1" style="24" min="3" max="3"/>
    <col width="18" customWidth="1" style="24" min="4" max="4"/>
    <col width="46" customWidth="1" style="24" min="5" max="5"/>
    <col width="18" customWidth="1" style="24" min="6" max="6"/>
    <col width="46" customWidth="1" style="24" min="7" max="7"/>
    <col width="16" customWidth="1" style="24" min="8" max="8"/>
    <col width="12" customWidth="1" style="24" min="9" max="9"/>
  </cols>
  <sheetData>
    <row r="1" ht="30" customHeight="1" s="25">
      <c r="A1" s="33" t="inlineStr">
        <is>
          <t>ID</t>
        </is>
      </c>
      <c r="B1" s="33" t="inlineStr">
        <is>
          <t>Date</t>
        </is>
      </c>
      <c r="C1" s="33" t="inlineStr">
        <is>
          <t>Audience</t>
        </is>
      </c>
      <c r="D1" s="33" t="inlineStr">
        <is>
          <t>Channel</t>
        </is>
      </c>
      <c r="E1" s="33" t="inlineStr">
        <is>
          <t>Question or feedback</t>
        </is>
      </c>
      <c r="F1" s="33" t="inlineStr">
        <is>
          <t>Theme</t>
        </is>
      </c>
      <c r="G1" s="33" t="inlineStr">
        <is>
          <t>Response given</t>
        </is>
      </c>
      <c r="H1" s="33" t="inlineStr">
        <is>
          <t>Owner</t>
        </is>
      </c>
      <c r="I1" s="33" t="inlineStr">
        <is>
          <t>Status</t>
        </is>
      </c>
      <c r="J1" s="33" t="inlineStr">
        <is>
          <t>Shared back?</t>
        </is>
      </c>
    </row>
    <row r="2" ht="36" customHeight="1" s="25">
      <c r="A2" s="34">
        <f>"F-"&amp;TEXT(ROW()-1,"000")</f>
        <v/>
      </c>
      <c r="B2" s="37" t="n"/>
      <c r="C2" s="35" t="n"/>
      <c r="D2" s="35" t="n"/>
      <c r="E2" s="35" t="n"/>
      <c r="F2" s="35" t="n"/>
      <c r="G2" s="35" t="n"/>
      <c r="H2" s="35" t="n"/>
      <c r="I2" s="35" t="n"/>
      <c r="J2" s="35" t="n"/>
    </row>
    <row r="3" ht="36" customHeight="1" s="25">
      <c r="A3" s="34">
        <f>"F-"&amp;TEXT(ROW()-1,"000")</f>
        <v/>
      </c>
      <c r="B3" s="37" t="n"/>
      <c r="C3" s="35" t="n"/>
      <c r="D3" s="35" t="n"/>
      <c r="E3" s="35" t="n"/>
      <c r="F3" s="35" t="n"/>
      <c r="G3" s="35" t="n"/>
      <c r="H3" s="35" t="n"/>
      <c r="I3" s="35" t="n"/>
      <c r="J3" s="35" t="n"/>
    </row>
    <row r="4" ht="36" customHeight="1" s="25">
      <c r="A4" s="34">
        <f>"F-"&amp;TEXT(ROW()-1,"000")</f>
        <v/>
      </c>
      <c r="B4" s="37" t="n"/>
      <c r="C4" s="35" t="n"/>
      <c r="D4" s="35" t="n"/>
      <c r="E4" s="35" t="n"/>
      <c r="F4" s="35" t="n"/>
      <c r="G4" s="35" t="n"/>
      <c r="H4" s="35" t="n"/>
      <c r="I4" s="35" t="n"/>
      <c r="J4" s="35" t="n"/>
    </row>
    <row r="5" ht="36" customHeight="1" s="25">
      <c r="A5" s="34">
        <f>"F-"&amp;TEXT(ROW()-1,"000")</f>
        <v/>
      </c>
      <c r="B5" s="37" t="n"/>
      <c r="C5" s="35" t="n"/>
      <c r="D5" s="35" t="n"/>
      <c r="E5" s="35" t="n"/>
      <c r="F5" s="35" t="n"/>
      <c r="G5" s="35" t="n"/>
      <c r="H5" s="35" t="n"/>
      <c r="I5" s="35" t="n"/>
      <c r="J5" s="35" t="n"/>
    </row>
    <row r="6" ht="36" customHeight="1" s="25">
      <c r="A6" s="34">
        <f>"F-"&amp;TEXT(ROW()-1,"000")</f>
        <v/>
      </c>
      <c r="B6" s="37" t="n"/>
      <c r="C6" s="35" t="n"/>
      <c r="D6" s="35" t="n"/>
      <c r="E6" s="35" t="n"/>
      <c r="F6" s="35" t="n"/>
      <c r="G6" s="35" t="n"/>
      <c r="H6" s="35" t="n"/>
      <c r="I6" s="35" t="n"/>
      <c r="J6" s="35" t="n"/>
    </row>
    <row r="7" ht="36" customHeight="1" s="25">
      <c r="A7" s="34">
        <f>"F-"&amp;TEXT(ROW()-1,"000")</f>
        <v/>
      </c>
      <c r="B7" s="37" t="n"/>
      <c r="C7" s="35" t="n"/>
      <c r="D7" s="35" t="n"/>
      <c r="E7" s="35" t="n"/>
      <c r="F7" s="35" t="n"/>
      <c r="G7" s="35" t="n"/>
      <c r="H7" s="35" t="n"/>
      <c r="I7" s="35" t="n"/>
      <c r="J7" s="35" t="n"/>
    </row>
    <row r="8" ht="36" customHeight="1" s="25">
      <c r="A8" s="34">
        <f>"F-"&amp;TEXT(ROW()-1,"000")</f>
        <v/>
      </c>
      <c r="B8" s="37" t="n"/>
      <c r="C8" s="35" t="n"/>
      <c r="D8" s="35" t="n"/>
      <c r="E8" s="35" t="n"/>
      <c r="F8" s="35" t="n"/>
      <c r="G8" s="35" t="n"/>
      <c r="H8" s="35" t="n"/>
      <c r="I8" s="35" t="n"/>
      <c r="J8" s="35" t="n"/>
    </row>
    <row r="9" ht="36" customHeight="1" s="25">
      <c r="A9" s="34">
        <f>"F-"&amp;TEXT(ROW()-1,"000")</f>
        <v/>
      </c>
      <c r="B9" s="37" t="n"/>
      <c r="C9" s="35" t="n"/>
      <c r="D9" s="35" t="n"/>
      <c r="E9" s="35" t="n"/>
      <c r="F9" s="35" t="n"/>
      <c r="G9" s="35" t="n"/>
      <c r="H9" s="35" t="n"/>
      <c r="I9" s="35" t="n"/>
      <c r="J9" s="35" t="n"/>
    </row>
    <row r="10" ht="36" customHeight="1" s="25">
      <c r="A10" s="34">
        <f>"F-"&amp;TEXT(ROW()-1,"000")</f>
        <v/>
      </c>
      <c r="B10" s="37" t="n"/>
      <c r="C10" s="35" t="n"/>
      <c r="D10" s="35" t="n"/>
      <c r="E10" s="35" t="n"/>
      <c r="F10" s="35" t="n"/>
      <c r="G10" s="35" t="n"/>
      <c r="H10" s="35" t="n"/>
      <c r="I10" s="35" t="n"/>
      <c r="J10" s="35" t="n"/>
    </row>
    <row r="11" ht="36" customHeight="1" s="25">
      <c r="A11" s="34">
        <f>"F-"&amp;TEXT(ROW()-1,"000")</f>
        <v/>
      </c>
      <c r="B11" s="37" t="n"/>
      <c r="C11" s="35" t="n"/>
      <c r="D11" s="35" t="n"/>
      <c r="E11" s="35" t="n"/>
      <c r="F11" s="35" t="n"/>
      <c r="G11" s="35" t="n"/>
      <c r="H11" s="35" t="n"/>
      <c r="I11" s="35" t="n"/>
      <c r="J11" s="35" t="n"/>
    </row>
    <row r="12" ht="36" customHeight="1" s="25">
      <c r="A12" s="34">
        <f>"F-"&amp;TEXT(ROW()-1,"000")</f>
        <v/>
      </c>
      <c r="B12" s="37" t="n"/>
      <c r="C12" s="35" t="n"/>
      <c r="D12" s="35" t="n"/>
      <c r="E12" s="35" t="n"/>
      <c r="F12" s="35" t="n"/>
      <c r="G12" s="35" t="n"/>
      <c r="H12" s="35" t="n"/>
      <c r="I12" s="35" t="n"/>
      <c r="J12" s="35" t="n"/>
    </row>
    <row r="13" ht="36" customHeight="1" s="25">
      <c r="A13" s="34">
        <f>"F-"&amp;TEXT(ROW()-1,"000")</f>
        <v/>
      </c>
      <c r="B13" s="37" t="n"/>
      <c r="C13" s="35" t="n"/>
      <c r="D13" s="35" t="n"/>
      <c r="E13" s="35" t="n"/>
      <c r="F13" s="35" t="n"/>
      <c r="G13" s="35" t="n"/>
      <c r="H13" s="35" t="n"/>
      <c r="I13" s="35" t="n"/>
      <c r="J13" s="35" t="n"/>
    </row>
    <row r="14" ht="36" customHeight="1" s="25">
      <c r="A14" s="34">
        <f>"F-"&amp;TEXT(ROW()-1,"000")</f>
        <v/>
      </c>
      <c r="B14" s="37" t="n"/>
      <c r="C14" s="35" t="n"/>
      <c r="D14" s="35" t="n"/>
      <c r="E14" s="35" t="n"/>
      <c r="F14" s="35" t="n"/>
      <c r="G14" s="35" t="n"/>
      <c r="H14" s="35" t="n"/>
      <c r="I14" s="35" t="n"/>
      <c r="J14" s="35" t="n"/>
    </row>
    <row r="15" ht="36" customHeight="1" s="25">
      <c r="A15" s="34">
        <f>"F-"&amp;TEXT(ROW()-1,"000")</f>
        <v/>
      </c>
      <c r="B15" s="37" t="n"/>
      <c r="C15" s="35" t="n"/>
      <c r="D15" s="35" t="n"/>
      <c r="E15" s="35" t="n"/>
      <c r="F15" s="35" t="n"/>
      <c r="G15" s="35" t="n"/>
      <c r="H15" s="35" t="n"/>
      <c r="I15" s="35" t="n"/>
      <c r="J15" s="35" t="n"/>
    </row>
    <row r="16" ht="36" customHeight="1" s="25">
      <c r="A16" s="34">
        <f>"F-"&amp;TEXT(ROW()-1,"000")</f>
        <v/>
      </c>
      <c r="B16" s="37" t="n"/>
      <c r="C16" s="35" t="n"/>
      <c r="D16" s="35" t="n"/>
      <c r="E16" s="35" t="n"/>
      <c r="F16" s="35" t="n"/>
      <c r="G16" s="35" t="n"/>
      <c r="H16" s="35" t="n"/>
      <c r="I16" s="35" t="n"/>
      <c r="J16" s="35" t="n"/>
    </row>
    <row r="17" ht="36" customHeight="1" s="25">
      <c r="A17" s="34">
        <f>"F-"&amp;TEXT(ROW()-1,"000")</f>
        <v/>
      </c>
      <c r="B17" s="37" t="n"/>
      <c r="C17" s="35" t="n"/>
      <c r="D17" s="35" t="n"/>
      <c r="E17" s="35" t="n"/>
      <c r="F17" s="35" t="n"/>
      <c r="G17" s="35" t="n"/>
      <c r="H17" s="35" t="n"/>
      <c r="I17" s="35" t="n"/>
      <c r="J17" s="35" t="n"/>
    </row>
    <row r="18" ht="36" customHeight="1" s="25">
      <c r="A18" s="34">
        <f>"F-"&amp;TEXT(ROW()-1,"000")</f>
        <v/>
      </c>
      <c r="B18" s="37" t="n"/>
      <c r="C18" s="35" t="n"/>
      <c r="D18" s="35" t="n"/>
      <c r="E18" s="35" t="n"/>
      <c r="F18" s="35" t="n"/>
      <c r="G18" s="35" t="n"/>
      <c r="H18" s="35" t="n"/>
      <c r="I18" s="35" t="n"/>
      <c r="J18" s="35" t="n"/>
    </row>
    <row r="19" ht="36" customHeight="1" s="25">
      <c r="A19" s="34">
        <f>"F-"&amp;TEXT(ROW()-1,"000")</f>
        <v/>
      </c>
      <c r="B19" s="37" t="n"/>
      <c r="C19" s="35" t="n"/>
      <c r="D19" s="35" t="n"/>
      <c r="E19" s="35" t="n"/>
      <c r="F19" s="35" t="n"/>
      <c r="G19" s="35" t="n"/>
      <c r="H19" s="35" t="n"/>
      <c r="I19" s="35" t="n"/>
      <c r="J19" s="35" t="n"/>
    </row>
    <row r="20" ht="36" customHeight="1" s="25">
      <c r="A20" s="34">
        <f>"F-"&amp;TEXT(ROW()-1,"000")</f>
        <v/>
      </c>
      <c r="B20" s="37" t="n"/>
      <c r="C20" s="35" t="n"/>
      <c r="D20" s="35" t="n"/>
      <c r="E20" s="35" t="n"/>
      <c r="F20" s="35" t="n"/>
      <c r="G20" s="35" t="n"/>
      <c r="H20" s="35" t="n"/>
      <c r="I20" s="35" t="n"/>
      <c r="J20" s="35" t="n"/>
    </row>
    <row r="21" ht="36" customHeight="1" s="25">
      <c r="A21" s="34">
        <f>"F-"&amp;TEXT(ROW()-1,"000")</f>
        <v/>
      </c>
      <c r="B21" s="37" t="n"/>
      <c r="C21" s="35" t="n"/>
      <c r="D21" s="35" t="n"/>
      <c r="E21" s="35" t="n"/>
      <c r="F21" s="35" t="n"/>
      <c r="G21" s="35" t="n"/>
      <c r="H21" s="35" t="n"/>
      <c r="I21" s="35" t="n"/>
      <c r="J21" s="35" t="n"/>
    </row>
    <row r="22" ht="36" customHeight="1" s="25">
      <c r="A22" s="34">
        <f>"F-"&amp;TEXT(ROW()-1,"000")</f>
        <v/>
      </c>
      <c r="B22" s="37" t="n"/>
      <c r="C22" s="35" t="n"/>
      <c r="D22" s="35" t="n"/>
      <c r="E22" s="35" t="n"/>
      <c r="F22" s="35" t="n"/>
      <c r="G22" s="35" t="n"/>
      <c r="H22" s="35" t="n"/>
      <c r="I22" s="35" t="n"/>
      <c r="J22" s="35" t="n"/>
    </row>
  </sheetData>
  <dataValidations count="2">
    <dataValidation sqref="I2:I22" showDropDown="0" showInputMessage="0" showErrorMessage="0" allowBlank="1" type="list" errorStyle="stop" operator="between">
      <formula1>"Open,Answered,Closed"</formula1>
      <formula2>0</formula2>
    </dataValidation>
    <dataValidation sqref="J2:J22" showDropDown="0" showInputMessage="0" showErrorMessage="0" allowBlank="1" type="list" errorStyle="stop" operator="between">
      <formula1>"Yes,No"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M6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6" customWidth="1" style="24" min="1" max="1"/>
    <col width="30" customWidth="1" style="24" min="2" max="2"/>
    <col width="44" customWidth="1" style="24" min="3" max="3"/>
    <col width="16" customWidth="1" style="24" min="4" max="4"/>
    <col width="20" customWidth="1" style="24" min="5" max="5"/>
    <col width="18" customWidth="1" style="24" min="6" max="6"/>
    <col width="12" customWidth="1" style="24" min="7" max="7"/>
    <col width="26" customWidth="1" style="24" min="8" max="8"/>
    <col width="13" customWidth="1" style="24" min="9" max="9"/>
    <col width="12" customWidth="1" style="24" min="10" max="10"/>
    <col width="10" customWidth="1" style="24" min="11" max="11"/>
    <col width="12" customWidth="1" style="24" min="12" max="13"/>
  </cols>
  <sheetData>
    <row r="1" ht="15" customHeight="1" s="25">
      <c r="A1" s="43" t="inlineStr">
        <is>
          <t>Training needs: one row per role or group</t>
        </is>
      </c>
    </row>
    <row r="2" ht="30" customHeight="1" s="25">
      <c r="A2" s="33" t="inlineStr">
        <is>
          <t>Role or group</t>
        </is>
      </c>
      <c r="B2" s="33" t="inlineStr">
        <is>
          <t>Headcount</t>
        </is>
      </c>
      <c r="C2" s="33" t="inlineStr">
        <is>
          <t>What they need to be able to do</t>
        </is>
      </c>
      <c r="D2" s="33" t="inlineStr">
        <is>
          <t>Skill gap (H/M/L)</t>
        </is>
      </c>
      <c r="E2" s="33" t="inlineStr">
        <is>
          <t>Training format</t>
        </is>
      </c>
      <c r="F2" s="33" t="inlineStr">
        <is>
          <t>Content owner</t>
        </is>
      </c>
      <c r="G2" s="33" t="inlineStr">
        <is>
          <t>Duration (hours)</t>
        </is>
      </c>
      <c r="H2" s="33" t="inlineStr">
        <is>
          <t>Needed by (release)</t>
        </is>
      </c>
      <c r="I2" s="33" t="inlineStr">
        <is>
          <t>Status</t>
        </is>
      </c>
      <c r="J2" s="33" t="inlineStr">
        <is>
          <t>Notes</t>
        </is>
      </c>
    </row>
    <row r="3" ht="36" customHeight="1" s="25">
      <c r="A3" s="35" t="n"/>
      <c r="B3" s="35" t="n"/>
      <c r="C3" s="35" t="n"/>
      <c r="D3" s="35" t="n"/>
      <c r="E3" s="35" t="n"/>
      <c r="F3" s="35" t="n"/>
      <c r="G3" s="35" t="n"/>
      <c r="H3" s="35" t="n"/>
      <c r="I3" s="35" t="n"/>
      <c r="J3" s="35" t="n"/>
    </row>
    <row r="4" ht="36" customHeight="1" s="25">
      <c r="A4" s="35" t="n"/>
      <c r="B4" s="35" t="n"/>
      <c r="C4" s="35" t="n"/>
      <c r="D4" s="35" t="n"/>
      <c r="E4" s="35" t="n"/>
      <c r="F4" s="35" t="n"/>
      <c r="G4" s="35" t="n"/>
      <c r="H4" s="35" t="n"/>
      <c r="I4" s="35" t="n"/>
      <c r="J4" s="35" t="n"/>
    </row>
    <row r="5" ht="36" customHeight="1" s="25">
      <c r="A5" s="35" t="n"/>
      <c r="B5" s="35" t="n"/>
      <c r="C5" s="35" t="n"/>
      <c r="D5" s="35" t="n"/>
      <c r="E5" s="35" t="n"/>
      <c r="F5" s="35" t="n"/>
      <c r="G5" s="35" t="n"/>
      <c r="H5" s="35" t="n"/>
      <c r="I5" s="35" t="n"/>
      <c r="J5" s="35" t="n"/>
    </row>
    <row r="6" ht="36" customHeight="1" s="25">
      <c r="A6" s="35" t="n"/>
      <c r="B6" s="35" t="n"/>
      <c r="C6" s="35" t="n"/>
      <c r="D6" s="35" t="n"/>
      <c r="E6" s="35" t="n"/>
      <c r="F6" s="35" t="n"/>
      <c r="G6" s="35" t="n"/>
      <c r="H6" s="35" t="n"/>
      <c r="I6" s="35" t="n"/>
      <c r="J6" s="35" t="n"/>
    </row>
    <row r="7" ht="36" customHeight="1" s="25">
      <c r="A7" s="35" t="n"/>
      <c r="B7" s="35" t="n"/>
      <c r="C7" s="35" t="n"/>
      <c r="D7" s="35" t="n"/>
      <c r="E7" s="35" t="n"/>
      <c r="F7" s="35" t="n"/>
      <c r="G7" s="35" t="n"/>
      <c r="H7" s="35" t="n"/>
      <c r="I7" s="35" t="n"/>
      <c r="J7" s="35" t="n"/>
    </row>
    <row r="8" ht="36" customHeight="1" s="25">
      <c r="A8" s="35" t="n"/>
      <c r="B8" s="35" t="n"/>
      <c r="C8" s="35" t="n"/>
      <c r="D8" s="35" t="n"/>
      <c r="E8" s="35" t="n"/>
      <c r="F8" s="35" t="n"/>
      <c r="G8" s="35" t="n"/>
      <c r="H8" s="35" t="n"/>
      <c r="I8" s="35" t="n"/>
      <c r="J8" s="35" t="n"/>
    </row>
    <row r="9" ht="36" customHeight="1" s="25">
      <c r="A9" s="35" t="n"/>
      <c r="B9" s="35" t="n"/>
      <c r="C9" s="35" t="n"/>
      <c r="D9" s="35" t="n"/>
      <c r="E9" s="35" t="n"/>
      <c r="F9" s="35" t="n"/>
      <c r="G9" s="35" t="n"/>
      <c r="H9" s="35" t="n"/>
      <c r="I9" s="35" t="n"/>
      <c r="J9" s="35" t="n"/>
    </row>
    <row r="10" ht="36" customHeight="1" s="25">
      <c r="A10" s="35" t="n"/>
      <c r="B10" s="35" t="n"/>
      <c r="C10" s="35" t="n"/>
      <c r="D10" s="35" t="n"/>
      <c r="E10" s="35" t="n"/>
      <c r="F10" s="35" t="n"/>
      <c r="G10" s="35" t="n"/>
      <c r="H10" s="35" t="n"/>
      <c r="I10" s="35" t="n"/>
      <c r="J10" s="35" t="n"/>
    </row>
    <row r="11" ht="36" customHeight="1" s="25">
      <c r="A11" s="35" t="n"/>
      <c r="B11" s="35" t="n"/>
      <c r="C11" s="35" t="n"/>
      <c r="D11" s="35" t="n"/>
      <c r="E11" s="35" t="n"/>
      <c r="F11" s="35" t="n"/>
      <c r="G11" s="35" t="n"/>
      <c r="H11" s="35" t="n"/>
      <c r="I11" s="35" t="n"/>
      <c r="J11" s="35" t="n"/>
    </row>
    <row r="12" ht="36" customHeight="1" s="25">
      <c r="A12" s="35" t="n"/>
      <c r="B12" s="35" t="n"/>
      <c r="C12" s="35" t="n"/>
      <c r="D12" s="35" t="n"/>
      <c r="E12" s="35" t="n"/>
      <c r="F12" s="35" t="n"/>
      <c r="G12" s="35" t="n"/>
      <c r="H12" s="35" t="n"/>
      <c r="I12" s="35" t="n"/>
      <c r="J12" s="35" t="n"/>
    </row>
    <row r="13" ht="36" customHeight="1" s="25">
      <c r="A13" s="35" t="n"/>
      <c r="B13" s="35" t="n"/>
      <c r="C13" s="35" t="n"/>
      <c r="D13" s="35" t="n"/>
      <c r="E13" s="35" t="n"/>
      <c r="F13" s="35" t="n"/>
      <c r="G13" s="35" t="n"/>
      <c r="H13" s="35" t="n"/>
      <c r="I13" s="35" t="n"/>
      <c r="J13" s="35" t="n"/>
    </row>
    <row r="14" ht="36" customHeight="1" s="25">
      <c r="A14" s="35" t="n"/>
      <c r="B14" s="35" t="n"/>
      <c r="C14" s="35" t="n"/>
      <c r="D14" s="35" t="n"/>
      <c r="E14" s="35" t="n"/>
      <c r="F14" s="35" t="n"/>
      <c r="G14" s="35" t="n"/>
      <c r="H14" s="35" t="n"/>
      <c r="I14" s="35" t="n"/>
      <c r="J14" s="35" t="n"/>
    </row>
    <row r="15" ht="36" customHeight="1" s="25">
      <c r="A15" s="35" t="n"/>
      <c r="B15" s="35" t="n"/>
      <c r="C15" s="35" t="n"/>
      <c r="D15" s="35" t="n"/>
      <c r="E15" s="35" t="n"/>
      <c r="F15" s="35" t="n"/>
      <c r="G15" s="35" t="n"/>
      <c r="H15" s="35" t="n"/>
      <c r="I15" s="35" t="n"/>
      <c r="J15" s="35" t="n"/>
    </row>
    <row r="16" ht="36" customHeight="1" s="25">
      <c r="A16" s="35" t="n"/>
      <c r="B16" s="35" t="n"/>
      <c r="C16" s="35" t="n"/>
      <c r="D16" s="35" t="n"/>
      <c r="E16" s="35" t="n"/>
      <c r="F16" s="35" t="n"/>
      <c r="G16" s="35" t="n"/>
      <c r="H16" s="35" t="n"/>
      <c r="I16" s="35" t="n"/>
      <c r="J16" s="35" t="n"/>
    </row>
    <row r="17" ht="36" customHeight="1" s="25">
      <c r="A17" s="35" t="n"/>
      <c r="B17" s="35" t="n"/>
      <c r="C17" s="35" t="n"/>
      <c r="D17" s="35" t="n"/>
      <c r="E17" s="35" t="n"/>
      <c r="F17" s="35" t="n"/>
      <c r="G17" s="35" t="n"/>
      <c r="H17" s="35" t="n"/>
      <c r="I17" s="35" t="n"/>
      <c r="J17" s="35" t="n"/>
    </row>
    <row r="18" ht="36" customHeight="1" s="25">
      <c r="A18" s="35" t="n"/>
      <c r="B18" s="35" t="n"/>
      <c r="C18" s="35" t="n"/>
      <c r="D18" s="35" t="n"/>
      <c r="E18" s="35" t="n"/>
      <c r="F18" s="35" t="n"/>
      <c r="G18" s="35" t="n"/>
      <c r="H18" s="35" t="n"/>
      <c r="I18" s="35" t="n"/>
      <c r="J18" s="35" t="n"/>
    </row>
    <row r="19" ht="36" customHeight="1" s="25">
      <c r="A19" s="35" t="n"/>
      <c r="B19" s="35" t="n"/>
      <c r="C19" s="35" t="n"/>
      <c r="D19" s="35" t="n"/>
      <c r="E19" s="35" t="n"/>
      <c r="F19" s="35" t="n"/>
      <c r="G19" s="35" t="n"/>
      <c r="H19" s="35" t="n"/>
      <c r="I19" s="35" t="n"/>
      <c r="J19" s="35" t="n"/>
    </row>
    <row r="20" ht="36" customHeight="1" s="25">
      <c r="A20" s="35" t="n"/>
      <c r="B20" s="35" t="n"/>
      <c r="C20" s="35" t="n"/>
      <c r="D20" s="35" t="n"/>
      <c r="E20" s="35" t="n"/>
      <c r="F20" s="35" t="n"/>
      <c r="G20" s="35" t="n"/>
      <c r="H20" s="35" t="n"/>
      <c r="I20" s="35" t="n"/>
      <c r="J20" s="35" t="n"/>
    </row>
    <row r="21" ht="36" customHeight="1" s="25">
      <c r="A21" s="35" t="n"/>
      <c r="B21" s="35" t="n"/>
      <c r="C21" s="35" t="n"/>
      <c r="D21" s="35" t="n"/>
      <c r="E21" s="35" t="n"/>
      <c r="F21" s="35" t="n"/>
      <c r="G21" s="35" t="n"/>
      <c r="H21" s="35" t="n"/>
      <c r="I21" s="35" t="n"/>
      <c r="J21" s="35" t="n"/>
    </row>
    <row r="22" ht="36" customHeight="1" s="25">
      <c r="A22" s="35" t="n"/>
      <c r="B22" s="35" t="n"/>
      <c r="C22" s="35" t="n"/>
      <c r="D22" s="35" t="n"/>
      <c r="E22" s="35" t="n"/>
      <c r="F22" s="35" t="n"/>
      <c r="G22" s="35" t="n"/>
      <c r="H22" s="35" t="n"/>
      <c r="I22" s="35" t="n"/>
      <c r="J22" s="35" t="n"/>
    </row>
    <row r="23" ht="36" customHeight="1" s="25">
      <c r="A23" s="35" t="n"/>
      <c r="B23" s="35" t="n"/>
      <c r="C23" s="35" t="n"/>
      <c r="D23" s="35" t="n"/>
      <c r="E23" s="35" t="n"/>
      <c r="F23" s="35" t="n"/>
      <c r="G23" s="35" t="n"/>
      <c r="H23" s="35" t="n"/>
      <c r="I23" s="35" t="n"/>
      <c r="J23" s="35" t="n"/>
    </row>
    <row r="24" ht="36" customHeight="1" s="25">
      <c r="A24" s="35" t="n"/>
      <c r="B24" s="35" t="n"/>
      <c r="C24" s="35" t="n"/>
      <c r="D24" s="35" t="n"/>
      <c r="E24" s="35" t="n"/>
      <c r="F24" s="35" t="n"/>
      <c r="G24" s="35" t="n"/>
      <c r="H24" s="35" t="n"/>
      <c r="I24" s="35" t="n"/>
      <c r="J24" s="35" t="n"/>
    </row>
    <row r="25" ht="36" customHeight="1" s="25">
      <c r="A25" s="35" t="n"/>
      <c r="B25" s="35" t="n"/>
      <c r="C25" s="35" t="n"/>
      <c r="D25" s="35" t="n"/>
      <c r="E25" s="35" t="n"/>
      <c r="F25" s="35" t="n"/>
      <c r="G25" s="35" t="n"/>
      <c r="H25" s="35" t="n"/>
      <c r="I25" s="35" t="n"/>
      <c r="J25" s="35" t="n"/>
    </row>
    <row r="26" ht="36" customHeight="1" s="25">
      <c r="A26" s="35" t="n"/>
      <c r="B26" s="35" t="n"/>
      <c r="C26" s="35" t="n"/>
      <c r="D26" s="35" t="n"/>
      <c r="E26" s="35" t="n"/>
      <c r="F26" s="35" t="n"/>
      <c r="G26" s="35" t="n"/>
      <c r="H26" s="35" t="n"/>
      <c r="I26" s="35" t="n"/>
      <c r="J26" s="35" t="n"/>
    </row>
    <row r="27" ht="36" customHeight="1" s="25">
      <c r="A27" s="35" t="n"/>
      <c r="B27" s="35" t="n"/>
      <c r="C27" s="35" t="n"/>
      <c r="D27" s="35" t="n"/>
      <c r="E27" s="35" t="n"/>
      <c r="F27" s="35" t="n"/>
      <c r="G27" s="35" t="n"/>
      <c r="H27" s="35" t="n"/>
      <c r="I27" s="35" t="n"/>
      <c r="J27" s="35" t="n"/>
    </row>
    <row r="28"/>
    <row r="29" ht="15" customHeight="1" s="25">
      <c r="A29" s="43" t="inlineStr">
        <is>
          <t>Training sessions: one row per session</t>
        </is>
      </c>
    </row>
    <row r="30" ht="30" customHeight="1" s="25">
      <c r="A30" s="33" t="inlineStr">
        <is>
          <t>Session ID</t>
        </is>
      </c>
      <c r="B30" s="33" t="inlineStr">
        <is>
          <t>Course or topic</t>
        </is>
      </c>
      <c r="C30" s="33" t="inlineStr">
        <is>
          <t>Audience</t>
        </is>
      </c>
      <c r="D30" s="33" t="inlineStr">
        <is>
          <t>Format</t>
        </is>
      </c>
      <c r="E30" s="33" t="inlineStr">
        <is>
          <t>Trainer</t>
        </is>
      </c>
      <c r="F30" s="33" t="inlineStr">
        <is>
          <t>Date</t>
        </is>
      </c>
      <c r="G30" s="33" t="inlineStr">
        <is>
          <t>Time</t>
        </is>
      </c>
      <c r="H30" s="33" t="inlineStr">
        <is>
          <t>Location or link</t>
        </is>
      </c>
      <c r="I30" s="33" t="inlineStr">
        <is>
          <t>Capacity</t>
        </is>
      </c>
      <c r="J30" s="33" t="inlineStr">
        <is>
          <t>Registered</t>
        </is>
      </c>
      <c r="K30" s="33" t="inlineStr">
        <is>
          <t>Attended</t>
        </is>
      </c>
      <c r="L30" s="33" t="inlineStr">
        <is>
          <t>Attendance %</t>
        </is>
      </c>
      <c r="M30" s="33" t="inlineStr">
        <is>
          <t>Status</t>
        </is>
      </c>
    </row>
    <row r="31" ht="36" customHeight="1" s="25">
      <c r="A31" s="34">
        <f>"T-"&amp;TEXT(ROW()-30,"000")</f>
        <v/>
      </c>
      <c r="B31" s="35" t="n"/>
      <c r="C31" s="35" t="n"/>
      <c r="D31" s="35" t="n"/>
      <c r="E31" s="35" t="n"/>
      <c r="F31" s="37" t="n"/>
      <c r="G31" s="35" t="n"/>
      <c r="H31" s="35" t="n"/>
      <c r="I31" s="35" t="n"/>
      <c r="J31" s="35" t="n"/>
      <c r="K31" s="35" t="n"/>
      <c r="L31" s="44">
        <f>IF(OR(J31="",K31="",J31=0),"",K31/J31)</f>
        <v/>
      </c>
      <c r="M31" s="35" t="n"/>
    </row>
    <row r="32" ht="36" customHeight="1" s="25">
      <c r="A32" s="34">
        <f>"T-"&amp;TEXT(ROW()-30,"000")</f>
        <v/>
      </c>
      <c r="B32" s="35" t="n"/>
      <c r="C32" s="35" t="n"/>
      <c r="D32" s="35" t="n"/>
      <c r="E32" s="35" t="n"/>
      <c r="F32" s="37" t="n"/>
      <c r="G32" s="35" t="n"/>
      <c r="H32" s="35" t="n"/>
      <c r="I32" s="35" t="n"/>
      <c r="J32" s="35" t="n"/>
      <c r="K32" s="35" t="n"/>
      <c r="L32" s="44">
        <f>IF(OR(J32="",K32="",J32=0),"",K32/J32)</f>
        <v/>
      </c>
      <c r="M32" s="35" t="n"/>
    </row>
    <row r="33" ht="36" customHeight="1" s="25">
      <c r="A33" s="34">
        <f>"T-"&amp;TEXT(ROW()-30,"000")</f>
        <v/>
      </c>
      <c r="B33" s="35" t="n"/>
      <c r="C33" s="35" t="n"/>
      <c r="D33" s="35" t="n"/>
      <c r="E33" s="35" t="n"/>
      <c r="F33" s="37" t="n"/>
      <c r="G33" s="35" t="n"/>
      <c r="H33" s="35" t="n"/>
      <c r="I33" s="35" t="n"/>
      <c r="J33" s="35" t="n"/>
      <c r="K33" s="35" t="n"/>
      <c r="L33" s="44">
        <f>IF(OR(J33="",K33="",J33=0),"",K33/J33)</f>
        <v/>
      </c>
      <c r="M33" s="35" t="n"/>
    </row>
    <row r="34" ht="36" customHeight="1" s="25">
      <c r="A34" s="34">
        <f>"T-"&amp;TEXT(ROW()-30,"000")</f>
        <v/>
      </c>
      <c r="B34" s="35" t="n"/>
      <c r="C34" s="35" t="n"/>
      <c r="D34" s="35" t="n"/>
      <c r="E34" s="35" t="n"/>
      <c r="F34" s="37" t="n"/>
      <c r="G34" s="35" t="n"/>
      <c r="H34" s="35" t="n"/>
      <c r="I34" s="35" t="n"/>
      <c r="J34" s="35" t="n"/>
      <c r="K34" s="35" t="n"/>
      <c r="L34" s="44">
        <f>IF(OR(J34="",K34="",J34=0),"",K34/J34)</f>
        <v/>
      </c>
      <c r="M34" s="35" t="n"/>
    </row>
    <row r="35" ht="36" customHeight="1" s="25">
      <c r="A35" s="34">
        <f>"T-"&amp;TEXT(ROW()-30,"000")</f>
        <v/>
      </c>
      <c r="B35" s="35" t="n"/>
      <c r="C35" s="35" t="n"/>
      <c r="D35" s="35" t="n"/>
      <c r="E35" s="35" t="n"/>
      <c r="F35" s="37" t="n"/>
      <c r="G35" s="35" t="n"/>
      <c r="H35" s="35" t="n"/>
      <c r="I35" s="35" t="n"/>
      <c r="J35" s="35" t="n"/>
      <c r="K35" s="35" t="n"/>
      <c r="L35" s="44">
        <f>IF(OR(J35="",K35="",J35=0),"",K35/J35)</f>
        <v/>
      </c>
      <c r="M35" s="35" t="n"/>
    </row>
    <row r="36" ht="36" customHeight="1" s="25">
      <c r="A36" s="34">
        <f>"T-"&amp;TEXT(ROW()-30,"000")</f>
        <v/>
      </c>
      <c r="B36" s="35" t="n"/>
      <c r="C36" s="35" t="n"/>
      <c r="D36" s="35" t="n"/>
      <c r="E36" s="35" t="n"/>
      <c r="F36" s="37" t="n"/>
      <c r="G36" s="35" t="n"/>
      <c r="H36" s="35" t="n"/>
      <c r="I36" s="35" t="n"/>
      <c r="J36" s="35" t="n"/>
      <c r="K36" s="35" t="n"/>
      <c r="L36" s="44">
        <f>IF(OR(J36="",K36="",J36=0),"",K36/J36)</f>
        <v/>
      </c>
      <c r="M36" s="35" t="n"/>
    </row>
    <row r="37" ht="36" customHeight="1" s="25">
      <c r="A37" s="34">
        <f>"T-"&amp;TEXT(ROW()-30,"000")</f>
        <v/>
      </c>
      <c r="B37" s="35" t="n"/>
      <c r="C37" s="35" t="n"/>
      <c r="D37" s="35" t="n"/>
      <c r="E37" s="35" t="n"/>
      <c r="F37" s="37" t="n"/>
      <c r="G37" s="35" t="n"/>
      <c r="H37" s="35" t="n"/>
      <c r="I37" s="35" t="n"/>
      <c r="J37" s="35" t="n"/>
      <c r="K37" s="35" t="n"/>
      <c r="L37" s="44">
        <f>IF(OR(J37="",K37="",J37=0),"",K37/J37)</f>
        <v/>
      </c>
      <c r="M37" s="35" t="n"/>
    </row>
    <row r="38" ht="36" customHeight="1" s="25">
      <c r="A38" s="34">
        <f>"T-"&amp;TEXT(ROW()-30,"000")</f>
        <v/>
      </c>
      <c r="B38" s="35" t="n"/>
      <c r="C38" s="35" t="n"/>
      <c r="D38" s="35" t="n"/>
      <c r="E38" s="35" t="n"/>
      <c r="F38" s="37" t="n"/>
      <c r="G38" s="35" t="n"/>
      <c r="H38" s="35" t="n"/>
      <c r="I38" s="35" t="n"/>
      <c r="J38" s="35" t="n"/>
      <c r="K38" s="35" t="n"/>
      <c r="L38" s="44">
        <f>IF(OR(J38="",K38="",J38=0),"",K38/J38)</f>
        <v/>
      </c>
      <c r="M38" s="35" t="n"/>
    </row>
    <row r="39" ht="36" customHeight="1" s="25">
      <c r="A39" s="34">
        <f>"T-"&amp;TEXT(ROW()-30,"000")</f>
        <v/>
      </c>
      <c r="B39" s="35" t="n"/>
      <c r="C39" s="35" t="n"/>
      <c r="D39" s="35" t="n"/>
      <c r="E39" s="35" t="n"/>
      <c r="F39" s="37" t="n"/>
      <c r="G39" s="35" t="n"/>
      <c r="H39" s="35" t="n"/>
      <c r="I39" s="35" t="n"/>
      <c r="J39" s="35" t="n"/>
      <c r="K39" s="35" t="n"/>
      <c r="L39" s="44">
        <f>IF(OR(J39="",K39="",J39=0),"",K39/J39)</f>
        <v/>
      </c>
      <c r="M39" s="35" t="n"/>
    </row>
    <row r="40" ht="36" customHeight="1" s="25">
      <c r="A40" s="34">
        <f>"T-"&amp;TEXT(ROW()-30,"000")</f>
        <v/>
      </c>
      <c r="B40" s="35" t="n"/>
      <c r="C40" s="35" t="n"/>
      <c r="D40" s="35" t="n"/>
      <c r="E40" s="35" t="n"/>
      <c r="F40" s="37" t="n"/>
      <c r="G40" s="35" t="n"/>
      <c r="H40" s="35" t="n"/>
      <c r="I40" s="35" t="n"/>
      <c r="J40" s="35" t="n"/>
      <c r="K40" s="35" t="n"/>
      <c r="L40" s="44">
        <f>IF(OR(J40="",K40="",J40=0),"",K40/J40)</f>
        <v/>
      </c>
      <c r="M40" s="35" t="n"/>
    </row>
    <row r="41" ht="36" customHeight="1" s="25">
      <c r="A41" s="34">
        <f>"T-"&amp;TEXT(ROW()-30,"000")</f>
        <v/>
      </c>
      <c r="B41" s="35" t="n"/>
      <c r="C41" s="35" t="n"/>
      <c r="D41" s="35" t="n"/>
      <c r="E41" s="35" t="n"/>
      <c r="F41" s="37" t="n"/>
      <c r="G41" s="35" t="n"/>
      <c r="H41" s="35" t="n"/>
      <c r="I41" s="35" t="n"/>
      <c r="J41" s="35" t="n"/>
      <c r="K41" s="35" t="n"/>
      <c r="L41" s="44">
        <f>IF(OR(J41="",K41="",J41=0),"",K41/J41)</f>
        <v/>
      </c>
      <c r="M41" s="35" t="n"/>
    </row>
    <row r="42" ht="36" customHeight="1" s="25">
      <c r="A42" s="34">
        <f>"T-"&amp;TEXT(ROW()-30,"000")</f>
        <v/>
      </c>
      <c r="B42" s="35" t="n"/>
      <c r="C42" s="35" t="n"/>
      <c r="D42" s="35" t="n"/>
      <c r="E42" s="35" t="n"/>
      <c r="F42" s="37" t="n"/>
      <c r="G42" s="35" t="n"/>
      <c r="H42" s="35" t="n"/>
      <c r="I42" s="35" t="n"/>
      <c r="J42" s="35" t="n"/>
      <c r="K42" s="35" t="n"/>
      <c r="L42" s="44">
        <f>IF(OR(J42="",K42="",J42=0),"",K42/J42)</f>
        <v/>
      </c>
      <c r="M42" s="35" t="n"/>
    </row>
    <row r="43" ht="36" customHeight="1" s="25">
      <c r="A43" s="34">
        <f>"T-"&amp;TEXT(ROW()-30,"000")</f>
        <v/>
      </c>
      <c r="B43" s="35" t="n"/>
      <c r="C43" s="35" t="n"/>
      <c r="D43" s="35" t="n"/>
      <c r="E43" s="35" t="n"/>
      <c r="F43" s="37" t="n"/>
      <c r="G43" s="35" t="n"/>
      <c r="H43" s="35" t="n"/>
      <c r="I43" s="35" t="n"/>
      <c r="J43" s="35" t="n"/>
      <c r="K43" s="35" t="n"/>
      <c r="L43" s="44">
        <f>IF(OR(J43="",K43="",J43=0),"",K43/J43)</f>
        <v/>
      </c>
      <c r="M43" s="35" t="n"/>
    </row>
    <row r="44" ht="36" customHeight="1" s="25">
      <c r="A44" s="34">
        <f>"T-"&amp;TEXT(ROW()-30,"000")</f>
        <v/>
      </c>
      <c r="B44" s="35" t="n"/>
      <c r="C44" s="35" t="n"/>
      <c r="D44" s="35" t="n"/>
      <c r="E44" s="35" t="n"/>
      <c r="F44" s="37" t="n"/>
      <c r="G44" s="35" t="n"/>
      <c r="H44" s="35" t="n"/>
      <c r="I44" s="35" t="n"/>
      <c r="J44" s="35" t="n"/>
      <c r="K44" s="35" t="n"/>
      <c r="L44" s="44">
        <f>IF(OR(J44="",K44="",J44=0),"",K44/J44)</f>
        <v/>
      </c>
      <c r="M44" s="35" t="n"/>
    </row>
    <row r="45" ht="36" customHeight="1" s="25">
      <c r="A45" s="34">
        <f>"T-"&amp;TEXT(ROW()-30,"000")</f>
        <v/>
      </c>
      <c r="B45" s="35" t="n"/>
      <c r="C45" s="35" t="n"/>
      <c r="D45" s="35" t="n"/>
      <c r="E45" s="35" t="n"/>
      <c r="F45" s="37" t="n"/>
      <c r="G45" s="35" t="n"/>
      <c r="H45" s="35" t="n"/>
      <c r="I45" s="35" t="n"/>
      <c r="J45" s="35" t="n"/>
      <c r="K45" s="35" t="n"/>
      <c r="L45" s="44">
        <f>IF(OR(J45="",K45="",J45=0),"",K45/J45)</f>
        <v/>
      </c>
      <c r="M45" s="35" t="n"/>
    </row>
    <row r="46" ht="36" customHeight="1" s="25">
      <c r="A46" s="34">
        <f>"T-"&amp;TEXT(ROW()-30,"000")</f>
        <v/>
      </c>
      <c r="B46" s="35" t="n"/>
      <c r="C46" s="35" t="n"/>
      <c r="D46" s="35" t="n"/>
      <c r="E46" s="35" t="n"/>
      <c r="F46" s="37" t="n"/>
      <c r="G46" s="35" t="n"/>
      <c r="H46" s="35" t="n"/>
      <c r="I46" s="35" t="n"/>
      <c r="J46" s="35" t="n"/>
      <c r="K46" s="35" t="n"/>
      <c r="L46" s="44">
        <f>IF(OR(J46="",K46="",J46=0),"",K46/J46)</f>
        <v/>
      </c>
      <c r="M46" s="35" t="n"/>
    </row>
    <row r="47" ht="36" customHeight="1" s="25">
      <c r="A47" s="34">
        <f>"T-"&amp;TEXT(ROW()-30,"000")</f>
        <v/>
      </c>
      <c r="B47" s="35" t="n"/>
      <c r="C47" s="35" t="n"/>
      <c r="D47" s="35" t="n"/>
      <c r="E47" s="35" t="n"/>
      <c r="F47" s="37" t="n"/>
      <c r="G47" s="35" t="n"/>
      <c r="H47" s="35" t="n"/>
      <c r="I47" s="35" t="n"/>
      <c r="J47" s="35" t="n"/>
      <c r="K47" s="35" t="n"/>
      <c r="L47" s="44">
        <f>IF(OR(J47="",K47="",J47=0),"",K47/J47)</f>
        <v/>
      </c>
      <c r="M47" s="35" t="n"/>
    </row>
    <row r="48" ht="36" customHeight="1" s="25">
      <c r="A48" s="34">
        <f>"T-"&amp;TEXT(ROW()-30,"000")</f>
        <v/>
      </c>
      <c r="B48" s="35" t="n"/>
      <c r="C48" s="35" t="n"/>
      <c r="D48" s="35" t="n"/>
      <c r="E48" s="35" t="n"/>
      <c r="F48" s="37" t="n"/>
      <c r="G48" s="35" t="n"/>
      <c r="H48" s="35" t="n"/>
      <c r="I48" s="35" t="n"/>
      <c r="J48" s="35" t="n"/>
      <c r="K48" s="35" t="n"/>
      <c r="L48" s="44">
        <f>IF(OR(J48="",K48="",J48=0),"",K48/J48)</f>
        <v/>
      </c>
      <c r="M48" s="35" t="n"/>
    </row>
    <row r="49" ht="36" customHeight="1" s="25">
      <c r="A49" s="34">
        <f>"T-"&amp;TEXT(ROW()-30,"000")</f>
        <v/>
      </c>
      <c r="B49" s="35" t="n"/>
      <c r="C49" s="35" t="n"/>
      <c r="D49" s="35" t="n"/>
      <c r="E49" s="35" t="n"/>
      <c r="F49" s="37" t="n"/>
      <c r="G49" s="35" t="n"/>
      <c r="H49" s="35" t="n"/>
      <c r="I49" s="35" t="n"/>
      <c r="J49" s="35" t="n"/>
      <c r="K49" s="35" t="n"/>
      <c r="L49" s="44">
        <f>IF(OR(J49="",K49="",J49=0),"",K49/J49)</f>
        <v/>
      </c>
      <c r="M49" s="35" t="n"/>
    </row>
    <row r="50" ht="36" customHeight="1" s="25">
      <c r="A50" s="34">
        <f>"T-"&amp;TEXT(ROW()-30,"000")</f>
        <v/>
      </c>
      <c r="B50" s="35" t="n"/>
      <c r="C50" s="35" t="n"/>
      <c r="D50" s="35" t="n"/>
      <c r="E50" s="35" t="n"/>
      <c r="F50" s="37" t="n"/>
      <c r="G50" s="35" t="n"/>
      <c r="H50" s="35" t="n"/>
      <c r="I50" s="35" t="n"/>
      <c r="J50" s="35" t="n"/>
      <c r="K50" s="35" t="n"/>
      <c r="L50" s="44">
        <f>IF(OR(J50="",K50="",J50=0),"",K50/J50)</f>
        <v/>
      </c>
      <c r="M50" s="35" t="n"/>
    </row>
    <row r="51" ht="36" customHeight="1" s="25">
      <c r="A51" s="34">
        <f>"T-"&amp;TEXT(ROW()-30,"000")</f>
        <v/>
      </c>
      <c r="B51" s="35" t="n"/>
      <c r="C51" s="35" t="n"/>
      <c r="D51" s="35" t="n"/>
      <c r="E51" s="35" t="n"/>
      <c r="F51" s="37" t="n"/>
      <c r="G51" s="35" t="n"/>
      <c r="H51" s="35" t="n"/>
      <c r="I51" s="35" t="n"/>
      <c r="J51" s="35" t="n"/>
      <c r="K51" s="35" t="n"/>
      <c r="L51" s="44">
        <f>IF(OR(J51="",K51="",J51=0),"",K51/J51)</f>
        <v/>
      </c>
      <c r="M51" s="35" t="n"/>
    </row>
    <row r="52" ht="36" customHeight="1" s="25">
      <c r="A52" s="34">
        <f>"T-"&amp;TEXT(ROW()-30,"000")</f>
        <v/>
      </c>
      <c r="B52" s="35" t="n"/>
      <c r="C52" s="35" t="n"/>
      <c r="D52" s="35" t="n"/>
      <c r="E52" s="35" t="n"/>
      <c r="F52" s="37" t="n"/>
      <c r="G52" s="35" t="n"/>
      <c r="H52" s="35" t="n"/>
      <c r="I52" s="35" t="n"/>
      <c r="J52" s="35" t="n"/>
      <c r="K52" s="35" t="n"/>
      <c r="L52" s="44">
        <f>IF(OR(J52="",K52="",J52=0),"",K52/J52)</f>
        <v/>
      </c>
      <c r="M52" s="35" t="n"/>
    </row>
    <row r="53" ht="36" customHeight="1" s="25">
      <c r="A53" s="34">
        <f>"T-"&amp;TEXT(ROW()-30,"000")</f>
        <v/>
      </c>
      <c r="B53" s="35" t="n"/>
      <c r="C53" s="35" t="n"/>
      <c r="D53" s="35" t="n"/>
      <c r="E53" s="35" t="n"/>
      <c r="F53" s="37" t="n"/>
      <c r="G53" s="35" t="n"/>
      <c r="H53" s="35" t="n"/>
      <c r="I53" s="35" t="n"/>
      <c r="J53" s="35" t="n"/>
      <c r="K53" s="35" t="n"/>
      <c r="L53" s="44">
        <f>IF(OR(J53="",K53="",J53=0),"",K53/J53)</f>
        <v/>
      </c>
      <c r="M53" s="35" t="n"/>
    </row>
    <row r="54" ht="36" customHeight="1" s="25">
      <c r="A54" s="34">
        <f>"T-"&amp;TEXT(ROW()-30,"000")</f>
        <v/>
      </c>
      <c r="B54" s="35" t="n"/>
      <c r="C54" s="35" t="n"/>
      <c r="D54" s="35" t="n"/>
      <c r="E54" s="35" t="n"/>
      <c r="F54" s="37" t="n"/>
      <c r="G54" s="35" t="n"/>
      <c r="H54" s="35" t="n"/>
      <c r="I54" s="35" t="n"/>
      <c r="J54" s="35" t="n"/>
      <c r="K54" s="35" t="n"/>
      <c r="L54" s="44">
        <f>IF(OR(J54="",K54="",J54=0),"",K54/J54)</f>
        <v/>
      </c>
      <c r="M54" s="35" t="n"/>
    </row>
    <row r="55" ht="36" customHeight="1" s="25">
      <c r="A55" s="34">
        <f>"T-"&amp;TEXT(ROW()-30,"000")</f>
        <v/>
      </c>
      <c r="B55" s="35" t="n"/>
      <c r="C55" s="35" t="n"/>
      <c r="D55" s="35" t="n"/>
      <c r="E55" s="35" t="n"/>
      <c r="F55" s="37" t="n"/>
      <c r="G55" s="35" t="n"/>
      <c r="H55" s="35" t="n"/>
      <c r="I55" s="35" t="n"/>
      <c r="J55" s="35" t="n"/>
      <c r="K55" s="35" t="n"/>
      <c r="L55" s="44">
        <f>IF(OR(J55="",K55="",J55=0),"",K55/J55)</f>
        <v/>
      </c>
      <c r="M55" s="35" t="n"/>
    </row>
    <row r="56" ht="36" customHeight="1" s="25">
      <c r="A56" s="34">
        <f>"T-"&amp;TEXT(ROW()-30,"000")</f>
        <v/>
      </c>
      <c r="B56" s="35" t="n"/>
      <c r="C56" s="35" t="n"/>
      <c r="D56" s="35" t="n"/>
      <c r="E56" s="35" t="n"/>
      <c r="F56" s="37" t="n"/>
      <c r="G56" s="35" t="n"/>
      <c r="H56" s="35" t="n"/>
      <c r="I56" s="35" t="n"/>
      <c r="J56" s="35" t="n"/>
      <c r="K56" s="35" t="n"/>
      <c r="L56" s="44">
        <f>IF(OR(J56="",K56="",J56=0),"",K56/J56)</f>
        <v/>
      </c>
      <c r="M56" s="35" t="n"/>
    </row>
    <row r="57" ht="36" customHeight="1" s="25">
      <c r="A57" s="34">
        <f>"T-"&amp;TEXT(ROW()-30,"000")</f>
        <v/>
      </c>
      <c r="B57" s="35" t="n"/>
      <c r="C57" s="35" t="n"/>
      <c r="D57" s="35" t="n"/>
      <c r="E57" s="35" t="n"/>
      <c r="F57" s="37" t="n"/>
      <c r="G57" s="35" t="n"/>
      <c r="H57" s="35" t="n"/>
      <c r="I57" s="35" t="n"/>
      <c r="J57" s="35" t="n"/>
      <c r="K57" s="35" t="n"/>
      <c r="L57" s="44">
        <f>IF(OR(J57="",K57="",J57=0),"",K57/J57)</f>
        <v/>
      </c>
      <c r="M57" s="35" t="n"/>
    </row>
    <row r="58" ht="36" customHeight="1" s="25">
      <c r="A58" s="34">
        <f>"T-"&amp;TEXT(ROW()-30,"000")</f>
        <v/>
      </c>
      <c r="B58" s="35" t="n"/>
      <c r="C58" s="35" t="n"/>
      <c r="D58" s="35" t="n"/>
      <c r="E58" s="35" t="n"/>
      <c r="F58" s="37" t="n"/>
      <c r="G58" s="35" t="n"/>
      <c r="H58" s="35" t="n"/>
      <c r="I58" s="35" t="n"/>
      <c r="J58" s="35" t="n"/>
      <c r="K58" s="35" t="n"/>
      <c r="L58" s="44">
        <f>IF(OR(J58="",K58="",J58=0),"",K58/J58)</f>
        <v/>
      </c>
      <c r="M58" s="35" t="n"/>
    </row>
    <row r="59" ht="36" customHeight="1" s="25">
      <c r="A59" s="34">
        <f>"T-"&amp;TEXT(ROW()-30,"000")</f>
        <v/>
      </c>
      <c r="B59" s="35" t="n"/>
      <c r="C59" s="35" t="n"/>
      <c r="D59" s="35" t="n"/>
      <c r="E59" s="35" t="n"/>
      <c r="F59" s="37" t="n"/>
      <c r="G59" s="35" t="n"/>
      <c r="H59" s="35" t="n"/>
      <c r="I59" s="35" t="n"/>
      <c r="J59" s="35" t="n"/>
      <c r="K59" s="35" t="n"/>
      <c r="L59" s="44">
        <f>IF(OR(J59="",K59="",J59=0),"",K59/J59)</f>
        <v/>
      </c>
      <c r="M59" s="35" t="n"/>
    </row>
    <row r="60" ht="36" customHeight="1" s="25">
      <c r="A60" s="34">
        <f>"T-"&amp;TEXT(ROW()-30,"000")</f>
        <v/>
      </c>
      <c r="B60" s="35" t="n"/>
      <c r="C60" s="35" t="n"/>
      <c r="D60" s="35" t="n"/>
      <c r="E60" s="35" t="n"/>
      <c r="F60" s="37" t="n"/>
      <c r="G60" s="35" t="n"/>
      <c r="H60" s="35" t="n"/>
      <c r="I60" s="35" t="n"/>
      <c r="J60" s="35" t="n"/>
      <c r="K60" s="35" t="n"/>
      <c r="L60" s="44">
        <f>IF(OR(J60="",K60="",J60=0),"",K60/J60)</f>
        <v/>
      </c>
      <c r="M60" s="35" t="n"/>
    </row>
  </sheetData>
  <dataValidations count="5">
    <dataValidation sqref="D3:D27" showDropDown="0" showInputMessage="0" showErrorMessage="0" allowBlank="1" type="list" errorStyle="stop" operator="between">
      <formula1>"H,M,L"</formula1>
      <formula2>0</formula2>
    </dataValidation>
    <dataValidation sqref="E3:E27" showDropDown="0" showInputMessage="0" showErrorMessage="0" allowBlank="1" type="list" errorStyle="stop" operator="between">
      <formula1>"Instructor-led,Virtual live,eLearning,Hands-on lab,Job aid,Office hours,Coaching,Video"</formula1>
      <formula2>0</formula2>
    </dataValidation>
    <dataValidation sqref="I3:I27" showDropDown="0" showInputMessage="0" showErrorMessage="0" allowBlank="1" type="list" errorStyle="stop" operator="between">
      <formula1>"Not started,In progress,Blocked,Done"</formula1>
      <formula2>0</formula2>
    </dataValidation>
    <dataValidation sqref="D31:D60" showDropDown="0" showInputMessage="0" showErrorMessage="0" allowBlank="1" type="list" errorStyle="stop" operator="between">
      <formula1>"Instructor-led,Virtual live,eLearning,Hands-on lab,Office hours,Video"</formula1>
      <formula2>0</formula2>
    </dataValidation>
    <dataValidation sqref="M31:M60" showDropDown="0" showInputMessage="0" showErrorMessage="0" allowBlank="1" type="list" errorStyle="stop" operator="between">
      <formula1>"Scheduled,Held,Cancelled"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F2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6" customWidth="1" style="24" min="1" max="1"/>
    <col width="56" customWidth="1" style="24" min="2" max="2"/>
    <col width="18" customWidth="1" style="24" min="3" max="3"/>
    <col width="13" customWidth="1" style="24" min="4" max="4"/>
    <col width="14" customWidth="1" style="24" min="5" max="5"/>
    <col width="40" customWidth="1" style="24" min="6" max="6"/>
  </cols>
  <sheetData>
    <row r="1" ht="17.25" customHeight="1" s="25">
      <c r="A1" s="38" t="inlineStr">
        <is>
          <t>Go-Live Readiness Checklist</t>
        </is>
      </c>
    </row>
    <row r="2" ht="15" customHeight="1" s="25">
      <c r="A2" s="45" t="inlineStr">
        <is>
          <t>Release / go-live:</t>
        </is>
      </c>
      <c r="B2" s="31" t="n"/>
      <c r="D2" s="46" t="inlineStr">
        <is>
          <t>Complete:</t>
        </is>
      </c>
      <c r="E2" s="47">
        <f>IFERROR(COUNTIF(E5:E500,"Done")/COUNTA(B5:B500),0)</f>
        <v/>
      </c>
    </row>
    <row r="3"/>
    <row r="4" ht="30" customHeight="1" s="25">
      <c r="A4" s="33" t="inlineStr">
        <is>
          <t>Category</t>
        </is>
      </c>
      <c r="B4" s="33" t="inlineStr">
        <is>
          <t>Readiness item</t>
        </is>
      </c>
      <c r="C4" s="33" t="inlineStr">
        <is>
          <t>Owner</t>
        </is>
      </c>
      <c r="D4" s="33" t="inlineStr">
        <is>
          <t>Due date</t>
        </is>
      </c>
      <c r="E4" s="33" t="inlineStr">
        <is>
          <t>Status</t>
        </is>
      </c>
      <c r="F4" s="33" t="inlineStr">
        <is>
          <t>Evidence or notes</t>
        </is>
      </c>
    </row>
    <row r="5" ht="30" customHeight="1" s="25">
      <c r="A5" s="42" t="inlineStr">
        <is>
          <t>People</t>
        </is>
      </c>
      <c r="B5" s="42" t="inlineStr">
        <is>
          <t>Every impacted group has been identified and assigned an owner</t>
        </is>
      </c>
      <c r="C5" s="35" t="n"/>
      <c r="D5" s="37" t="n"/>
      <c r="E5" s="35" t="inlineStr">
        <is>
          <t>Not started</t>
        </is>
      </c>
      <c r="F5" s="35" t="n"/>
    </row>
    <row r="6" ht="30" customHeight="1" s="25">
      <c r="A6" s="42" t="inlineStr">
        <is>
          <t>People</t>
        </is>
      </c>
      <c r="B6" s="42" t="inlineStr">
        <is>
          <t>Required training delivered and attendance meets target</t>
        </is>
      </c>
      <c r="C6" s="35" t="n"/>
      <c r="D6" s="37" t="n"/>
      <c r="E6" s="35" t="inlineStr">
        <is>
          <t>Not started</t>
        </is>
      </c>
      <c r="F6" s="35" t="n"/>
    </row>
    <row r="7" ht="30" customHeight="1" s="25">
      <c r="A7" s="42" t="inlineStr">
        <is>
          <t>People</t>
        </is>
      </c>
      <c r="B7" s="42" t="inlineStr">
        <is>
          <t>People managers briefed and able to answer team questions</t>
        </is>
      </c>
      <c r="C7" s="35" t="n"/>
      <c r="D7" s="37" t="n"/>
      <c r="E7" s="35" t="inlineStr">
        <is>
          <t>Not started</t>
        </is>
      </c>
      <c r="F7" s="35" t="n"/>
    </row>
    <row r="8" ht="30" customHeight="1" s="25">
      <c r="A8" s="42" t="inlineStr">
        <is>
          <t>People</t>
        </is>
      </c>
      <c r="B8" s="42" t="inlineStr">
        <is>
          <t>Change champions in place for each major group</t>
        </is>
      </c>
      <c r="C8" s="35" t="n"/>
      <c r="D8" s="37" t="n"/>
      <c r="E8" s="35" t="inlineStr">
        <is>
          <t>Not started</t>
        </is>
      </c>
      <c r="F8" s="35" t="n"/>
    </row>
    <row r="9" ht="30" customHeight="1" s="25">
      <c r="A9" s="42" t="inlineStr">
        <is>
          <t>Process</t>
        </is>
      </c>
      <c r="B9" s="42" t="inlineStr">
        <is>
          <t>New or changed procedures documented and published</t>
        </is>
      </c>
      <c r="C9" s="35" t="n"/>
      <c r="D9" s="37" t="n"/>
      <c r="E9" s="35" t="inlineStr">
        <is>
          <t>Not started</t>
        </is>
      </c>
      <c r="F9" s="35" t="n"/>
    </row>
    <row r="10" ht="30" customHeight="1" s="25">
      <c r="A10" s="42" t="inlineStr">
        <is>
          <t>Process</t>
        </is>
      </c>
      <c r="B10" s="42" t="inlineStr">
        <is>
          <t>Job aids and quick reference guides available</t>
        </is>
      </c>
      <c r="C10" s="35" t="n"/>
      <c r="D10" s="37" t="n"/>
      <c r="E10" s="35" t="inlineStr">
        <is>
          <t>Not started</t>
        </is>
      </c>
      <c r="F10" s="35" t="n"/>
    </row>
    <row r="11" ht="30" customHeight="1" s="25">
      <c r="A11" s="42" t="inlineStr">
        <is>
          <t>Process</t>
        </is>
      </c>
      <c r="B11" s="42" t="inlineStr">
        <is>
          <t>Retired processes clearly communicated with an end date</t>
        </is>
      </c>
      <c r="C11" s="35" t="n"/>
      <c r="D11" s="37" t="n"/>
      <c r="E11" s="35" t="inlineStr">
        <is>
          <t>Not started</t>
        </is>
      </c>
      <c r="F11" s="35" t="n"/>
    </row>
    <row r="12" ht="30" customHeight="1" s="25">
      <c r="A12" s="42" t="inlineStr">
        <is>
          <t>Technology</t>
        </is>
      </c>
      <c r="B12" s="42" t="inlineStr">
        <is>
          <t>User access and permissions set up and tested</t>
        </is>
      </c>
      <c r="C12" s="35" t="n"/>
      <c r="D12" s="37" t="n"/>
      <c r="E12" s="35" t="inlineStr">
        <is>
          <t>Not started</t>
        </is>
      </c>
      <c r="F12" s="35" t="n"/>
    </row>
    <row r="13" ht="30" customHeight="1" s="25">
      <c r="A13" s="42" t="inlineStr">
        <is>
          <t>Technology</t>
        </is>
      </c>
      <c r="B13" s="42" t="inlineStr">
        <is>
          <t>Testing and UAT signed off by business owners</t>
        </is>
      </c>
      <c r="C13" s="35" t="n"/>
      <c r="D13" s="37" t="n"/>
      <c r="E13" s="35" t="inlineStr">
        <is>
          <t>Not started</t>
        </is>
      </c>
      <c r="F13" s="35" t="n"/>
    </row>
    <row r="14" ht="30" customHeight="1" s="25">
      <c r="A14" s="42" t="inlineStr">
        <is>
          <t>Technology</t>
        </is>
      </c>
      <c r="B14" s="42" t="inlineStr">
        <is>
          <t>Rollback or contingency plan approved</t>
        </is>
      </c>
      <c r="C14" s="35" t="n"/>
      <c r="D14" s="37" t="n"/>
      <c r="E14" s="35" t="inlineStr">
        <is>
          <t>Not started</t>
        </is>
      </c>
      <c r="F14" s="35" t="n"/>
    </row>
    <row r="15" ht="30" customHeight="1" s="25">
      <c r="A15" s="42" t="inlineStr">
        <is>
          <t>Support</t>
        </is>
      </c>
      <c r="B15" s="42" t="inlineStr">
        <is>
          <t>Help desk briefed with knowledge articles and escalation path</t>
        </is>
      </c>
      <c r="C15" s="35" t="n"/>
      <c r="D15" s="37" t="n"/>
      <c r="E15" s="35" t="inlineStr">
        <is>
          <t>Not started</t>
        </is>
      </c>
      <c r="F15" s="35" t="n"/>
    </row>
    <row r="16" ht="30" customHeight="1" s="25">
      <c r="A16" s="42" t="inlineStr">
        <is>
          <t>Support</t>
        </is>
      </c>
      <c r="B16" s="42" t="inlineStr">
        <is>
          <t>Floor support or office hours scheduled for go-live week</t>
        </is>
      </c>
      <c r="C16" s="35" t="n"/>
      <c r="D16" s="37" t="n"/>
      <c r="E16" s="35" t="inlineStr">
        <is>
          <t>Not started</t>
        </is>
      </c>
      <c r="F16" s="35" t="n"/>
    </row>
    <row r="17" ht="30" customHeight="1" s="25">
      <c r="A17" s="42" t="inlineStr">
        <is>
          <t>Support</t>
        </is>
      </c>
      <c r="B17" s="42" t="inlineStr">
        <is>
          <t>Issue tracking and triage process ready</t>
        </is>
      </c>
      <c r="C17" s="35" t="n"/>
      <c r="D17" s="37" t="n"/>
      <c r="E17" s="35" t="inlineStr">
        <is>
          <t>Not started</t>
        </is>
      </c>
      <c r="F17" s="35" t="n"/>
    </row>
    <row r="18" ht="30" customHeight="1" s="25">
      <c r="A18" s="42" t="inlineStr">
        <is>
          <t>Communications</t>
        </is>
      </c>
      <c r="B18" s="42" t="inlineStr">
        <is>
          <t>Go-live notice sent to all impacted audiences</t>
        </is>
      </c>
      <c r="C18" s="35" t="n"/>
      <c r="D18" s="37" t="n"/>
      <c r="E18" s="35" t="inlineStr">
        <is>
          <t>Not started</t>
        </is>
      </c>
      <c r="F18" s="35" t="n"/>
    </row>
    <row r="19" ht="30" customHeight="1" s="25">
      <c r="A19" s="42" t="inlineStr">
        <is>
          <t>Communications</t>
        </is>
      </c>
      <c r="B19" s="42" t="inlineStr">
        <is>
          <t>Where to get help is published and easy to find</t>
        </is>
      </c>
      <c r="C19" s="35" t="n"/>
      <c r="D19" s="37" t="n"/>
      <c r="E19" s="35" t="inlineStr">
        <is>
          <t>Not started</t>
        </is>
      </c>
      <c r="F19" s="35" t="n"/>
    </row>
    <row r="20" ht="30" customHeight="1" s="25">
      <c r="A20" s="42" t="inlineStr">
        <is>
          <t>Communications</t>
        </is>
      </c>
      <c r="B20" s="42" t="inlineStr">
        <is>
          <t>Feedback channel open and monitored</t>
        </is>
      </c>
      <c r="C20" s="35" t="n"/>
      <c r="D20" s="37" t="n"/>
      <c r="E20" s="35" t="inlineStr">
        <is>
          <t>Not started</t>
        </is>
      </c>
      <c r="F20" s="35" t="n"/>
    </row>
    <row r="21" ht="30" customHeight="1" s="25">
      <c r="A21" s="42" t="inlineStr">
        <is>
          <t>Governance</t>
        </is>
      </c>
      <c r="B21" s="42" t="inlineStr">
        <is>
          <t>Readiness Summary reviewed with business owners</t>
        </is>
      </c>
      <c r="C21" s="35" t="n"/>
      <c r="D21" s="37" t="n"/>
      <c r="E21" s="35" t="inlineStr">
        <is>
          <t>Not started</t>
        </is>
      </c>
      <c r="F21" s="35" t="n"/>
    </row>
    <row r="22" ht="30" customHeight="1" s="25">
      <c r="A22" s="42" t="inlineStr">
        <is>
          <t>Governance</t>
        </is>
      </c>
      <c r="B22" s="42" t="inlineStr">
        <is>
          <t>Go/No-Go meeting scheduled with decision-makers</t>
        </is>
      </c>
      <c r="C22" s="35" t="n"/>
      <c r="D22" s="37" t="n"/>
      <c r="E22" s="35" t="inlineStr">
        <is>
          <t>Not started</t>
        </is>
      </c>
      <c r="F22" s="35" t="n"/>
    </row>
    <row r="23" ht="30" customHeight="1" s="25">
      <c r="A23" s="35" t="n"/>
      <c r="B23" s="35" t="n"/>
      <c r="C23" s="35" t="n"/>
      <c r="D23" s="37" t="n"/>
      <c r="E23" s="35" t="n"/>
      <c r="F23" s="35" t="n"/>
    </row>
    <row r="24" ht="30" customHeight="1" s="25">
      <c r="A24" s="35" t="n"/>
      <c r="B24" s="35" t="n"/>
      <c r="C24" s="35" t="n"/>
      <c r="D24" s="37" t="n"/>
      <c r="E24" s="35" t="n"/>
      <c r="F24" s="35" t="n"/>
    </row>
    <row r="25" ht="30" customHeight="1" s="25">
      <c r="A25" s="35" t="n"/>
      <c r="B25" s="35" t="n"/>
      <c r="C25" s="35" t="n"/>
      <c r="D25" s="37" t="n"/>
      <c r="E25" s="35" t="n"/>
      <c r="F25" s="35" t="n"/>
    </row>
    <row r="26" ht="30" customHeight="1" s="25">
      <c r="A26" s="35" t="n"/>
      <c r="B26" s="35" t="n"/>
      <c r="C26" s="35" t="n"/>
      <c r="D26" s="37" t="n"/>
      <c r="E26" s="35" t="n"/>
      <c r="F26" s="35" t="n"/>
    </row>
    <row r="27" ht="30" customHeight="1" s="25">
      <c r="A27" s="35" t="n"/>
      <c r="B27" s="35" t="n"/>
      <c r="C27" s="35" t="n"/>
      <c r="D27" s="37" t="n"/>
      <c r="E27" s="35" t="n"/>
      <c r="F27" s="35" t="n"/>
    </row>
    <row r="28" ht="30" customHeight="1" s="25">
      <c r="A28" s="35" t="n"/>
      <c r="B28" s="35" t="n"/>
      <c r="C28" s="35" t="n"/>
      <c r="D28" s="37" t="n"/>
      <c r="E28" s="35" t="n"/>
      <c r="F28" s="35" t="n"/>
    </row>
  </sheetData>
  <conditionalFormatting sqref="E5:E28">
    <cfRule type="cellIs" rank="0" priority="2" equalAverage="0" operator="equal" aboveAverage="0" dxfId="7" text="" percent="0" bottom="0">
      <formula>"Done"</formula>
    </cfRule>
  </conditionalFormatting>
  <dataValidations count="1">
    <dataValidation sqref="E5:E28" showDropDown="0" showInputMessage="0" showErrorMessage="0" allowBlank="1" type="list" errorStyle="stop" operator="between">
      <formula1>"Not started,In progress,Blocked,Done"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2026-10-05T15:16:02Z</dcterms:created>
  <dcterms:modified xmlns:dcterms="http://purl.org/dc/terms/" xmlns:xsi="http://www.w3.org/2001/XMLSchema-instance" xsi:type="dcterms:W3CDTF">2026-10-08T18:14:21Z</dcterms:modified>
  <cp:revision>0</cp:revision>
</cp:coreProperties>
</file>