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essment" sheetId="1" state="visible" r:id="rId1"/>
    <sheet xmlns:r="http://schemas.openxmlformats.org/officeDocument/2006/relationships" name="Score Summary" sheetId="2" state="visible" r:id="rId2"/>
  </sheets>
  <definedNames>
    <definedName name="_xlnm.Print_Titles" localSheetId="0">'Assessment'!$1:$5</definedName>
    <definedName name="_xlnm.Print_Area" localSheetId="0">'Assessment'!$A$1:$H$164</definedName>
    <definedName name="_xlnm.Print_Titles" localSheetId="1">'Score Summary'!$1:$5</definedName>
    <definedName name="_xlnm.Print_Area" localSheetId="1">'Score Summary'!$A$1:$G$49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2">
    <font>
      <name val="Calibri"/>
      <family val="2"/>
      <color theme="1"/>
      <sz val="11"/>
      <scheme val="minor"/>
    </font>
    <font>
      <name val="Montserrat"/>
      <b val="1"/>
      <color rgb="000D2849"/>
      <sz val="18"/>
    </font>
    <font>
      <name val="Montserrat"/>
      <i val="1"/>
      <color rgb="00996220"/>
      <sz val="10"/>
    </font>
    <font>
      <name val="Montserrat"/>
      <color rgb="00000000"/>
      <sz val="10"/>
    </font>
    <font>
      <name val="Montserrat"/>
      <b val="1"/>
      <color rgb="00996220"/>
      <sz val="10"/>
    </font>
    <font>
      <name val="Montserrat"/>
      <b val="1"/>
      <color rgb="00FFFFFF"/>
      <sz val="9"/>
    </font>
    <font>
      <name val="Montserrat"/>
      <b val="1"/>
      <color rgb="000D2849"/>
      <sz val="16"/>
    </font>
    <font>
      <name val="Montserrat"/>
      <b val="1"/>
      <color rgb="000D2849"/>
      <sz val="12"/>
    </font>
    <font>
      <name val="Montserrat"/>
      <b val="1"/>
      <color rgb="000D2849"/>
      <sz val="11"/>
    </font>
    <font>
      <name val="Montserrat"/>
      <color rgb="00000000"/>
      <sz val="9.5"/>
    </font>
    <font>
      <name val="Montserrat"/>
      <i val="1"/>
      <color rgb="00000000"/>
      <sz val="9.5"/>
    </font>
    <font>
      <name val="Montserrat"/>
      <b val="1"/>
      <color rgb="000D2849"/>
      <sz val="10"/>
    </font>
    <font>
      <name val="Montserrat"/>
      <i val="1"/>
      <color rgb="00666666"/>
      <sz val="8.5"/>
    </font>
    <font>
      <name val="Montserrat"/>
      <b val="1"/>
      <color rgb="00FFFFFF"/>
      <sz val="11"/>
    </font>
    <font>
      <name val="Montserrat"/>
      <i val="1"/>
      <color rgb="00444444"/>
      <sz val="8.5"/>
    </font>
    <font>
      <name val="Montserrat"/>
      <b val="1"/>
      <color rgb="00C00000"/>
      <sz val="9"/>
    </font>
    <font>
      <name val="Montserrat"/>
      <color rgb="00996220"/>
      <sz val="9.5"/>
    </font>
    <font>
      <name val="Montserrat"/>
      <color rgb="00666666"/>
      <sz val="8.5"/>
    </font>
    <font>
      <name val="Montserrat"/>
      <b val="1"/>
      <color rgb="00FFFFFF"/>
      <sz val="10"/>
    </font>
    <font>
      <name val="Montserrat"/>
      <b val="1"/>
      <color rgb="000D2849"/>
      <sz val="20"/>
    </font>
    <font>
      <name val="Montserrat"/>
      <b val="1"/>
      <color rgb="000D2849"/>
      <sz val="14"/>
    </font>
    <font>
      <name val="Montserrat"/>
      <i val="1"/>
      <color rgb="00996220"/>
      <sz val="8.5"/>
    </font>
  </fonts>
  <fills count="8">
    <fill>
      <patternFill/>
    </fill>
    <fill>
      <patternFill patternType="gray125"/>
    </fill>
    <fill>
      <patternFill patternType="solid">
        <fgColor rgb="000D2849"/>
      </patternFill>
    </fill>
    <fill>
      <patternFill patternType="solid">
        <fgColor rgb="00F6C882"/>
      </patternFill>
    </fill>
    <fill>
      <patternFill patternType="solid">
        <fgColor rgb="00FFF6E5"/>
      </patternFill>
    </fill>
    <fill>
      <patternFill patternType="solid">
        <fgColor rgb="00CBD1D7"/>
      </patternFill>
    </fill>
    <fill>
      <patternFill patternType="solid">
        <fgColor rgb="00FFFFFF"/>
      </patternFill>
    </fill>
    <fill>
      <patternFill patternType="solid">
        <fgColor rgb="00F2F4F6"/>
      </patternFill>
    </fill>
  </fills>
  <borders count="5">
    <border>
      <left/>
      <right/>
      <top/>
      <bottom/>
      <diagonal/>
    </border>
    <border>
      <left style="thin">
        <color rgb="00CBD1D7"/>
      </left>
      <right style="thin">
        <color rgb="00CBD1D7"/>
      </right>
      <top style="thin">
        <color rgb="00CBD1D7"/>
      </top>
      <bottom style="thin">
        <color rgb="00CBD1D7"/>
      </bottom>
    </border>
    <border>
      <top style="thin">
        <color rgb="00CBD1D7"/>
      </top>
      <bottom style="thin">
        <color rgb="00CBD1D7"/>
      </bottom>
    </border>
    <border>
      <right style="thin">
        <color rgb="00CBD1D7"/>
      </right>
      <top style="thin">
        <color rgb="00CBD1D7"/>
      </top>
      <bottom style="thin">
        <color rgb="00CBD1D7"/>
      </bottom>
    </border>
    <border>
      <bottom style="hair">
        <color rgb="00CBD1D7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0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0" borderId="0" pivotButton="0" quotePrefix="0" xfId="0"/>
    <xf numFmtId="0" fontId="9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indent="2"/>
    </xf>
    <xf numFmtId="0" fontId="11" fillId="4" borderId="1" applyAlignment="1" pivotButton="0" quotePrefix="0" xfId="0">
      <alignment horizontal="center" vertical="center" wrapText="1"/>
    </xf>
    <xf numFmtId="0" fontId="12" fillId="0" borderId="0" pivotButton="0" quotePrefix="0" xfId="0"/>
    <xf numFmtId="0" fontId="13" fillId="2" borderId="0" applyAlignment="1" pivotButton="0" quotePrefix="0" xfId="0">
      <alignment vertical="center" indent="1"/>
    </xf>
    <xf numFmtId="0" fontId="11" fillId="5" borderId="0" applyAlignment="1" pivotButton="0" quotePrefix="0" xfId="0">
      <alignment horizontal="center" vertical="center" wrapText="1"/>
    </xf>
    <xf numFmtId="0" fontId="11" fillId="5" borderId="0" applyAlignment="1" pivotButton="0" quotePrefix="0" xfId="0">
      <alignment vertical="center" wrapText="1"/>
    </xf>
    <xf numFmtId="0" fontId="14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4" borderId="1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  <xf numFmtId="0" fontId="15" fillId="5" borderId="0" applyAlignment="1" pivotButton="0" quotePrefix="0" xfId="0">
      <alignment horizontal="center" vertical="center" wrapText="1"/>
    </xf>
    <xf numFmtId="0" fontId="3" fillId="0" borderId="4" applyAlignment="1" pivotButton="0" quotePrefix="0" xfId="0">
      <alignment vertical="center" indent="2"/>
    </xf>
    <xf numFmtId="0" fontId="11" fillId="0" borderId="0" pivotButton="0" quotePrefix="0" xfId="0"/>
    <xf numFmtId="0" fontId="16" fillId="0" borderId="0" pivotButton="0" quotePrefix="0" xfId="0"/>
    <xf numFmtId="0" fontId="17" fillId="0" borderId="0" pivotButton="0" quotePrefix="0" xfId="0"/>
    <xf numFmtId="0" fontId="18" fillId="2" borderId="0" applyAlignment="1" pivotButton="0" quotePrefix="0" xfId="0">
      <alignment vertical="center" wrapText="1" indent="1"/>
    </xf>
    <xf numFmtId="0" fontId="19" fillId="3" borderId="1" applyAlignment="1" pivotButton="0" quotePrefix="0" xfId="0">
      <alignment horizontal="left" vertical="center" wrapText="1" indent="1"/>
    </xf>
    <xf numFmtId="0" fontId="20" fillId="3" borderId="1" applyAlignment="1" pivotButton="0" quotePrefix="0" xfId="0">
      <alignment horizontal="left" vertical="center" wrapText="1" indent="1"/>
    </xf>
    <xf numFmtId="0" fontId="3" fillId="6" borderId="1" applyAlignment="1" pivotButton="0" quotePrefix="0" xfId="0">
      <alignment horizontal="left" vertical="center" wrapText="1" indent="1"/>
    </xf>
    <xf numFmtId="0" fontId="7" fillId="0" borderId="0" pivotButton="0" quotePrefix="0" xfId="0"/>
    <xf numFmtId="0" fontId="18" fillId="2" borderId="0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 wrapText="1"/>
    </xf>
    <xf numFmtId="0" fontId="21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indent="1"/>
    </xf>
    <xf numFmtId="0" fontId="3" fillId="7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vertical="center" indent="1"/>
    </xf>
    <xf numFmtId="0" fontId="11" fillId="3" borderId="1" applyAlignment="1" pivotButton="0" quotePrefix="0" xfId="0">
      <alignment horizontal="center" vertical="center" wrapText="1"/>
    </xf>
    <xf numFmtId="0" fontId="11" fillId="3" borderId="1" applyAlignment="1" pivotButton="0" quotePrefix="0" xfId="0">
      <alignment vertical="center" inden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>
          <bgColor rgb="00F6C88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28575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0</rowOff>
    </from>
    <ext cx="28575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tephensinsightgroup.com/resources-tools/assessments/agile-daily-standup-assessment/" TargetMode="External" Id="rId1"/><Relationship Type="http://schemas.openxmlformats.org/officeDocument/2006/relationships/hyperlink" Target="https://stephensinsightgroup.com/resources-tools/assessments/agile-daily-standup-assessment/guide/" TargetMode="External" Id="rId2"/><Relationship Type="http://schemas.openxmlformats.org/officeDocument/2006/relationships/hyperlink" Target="https://stephensinsightgroup.com/" TargetMode="External" Id="rId3"/><Relationship Type="http://schemas.openxmlformats.org/officeDocument/2006/relationships/drawing" Target="/xl/drawings/drawing1.xml" Id="rId4"/></Relationships>
</file>

<file path=xl/worksheets/_rels/sheet2.xml.rels><Relationships xmlns="http://schemas.openxmlformats.org/package/2006/relationships"><Relationship Type="http://schemas.openxmlformats.org/officeDocument/2006/relationships/hyperlink" Target="https://stephensinsightgroup.com/resources-tools/assessments/agile-daily-standup-assessment/guide/" TargetMode="External" Id="rId1"/><Relationship Type="http://schemas.openxmlformats.org/officeDocument/2006/relationships/hyperlink" Target="https://stephensinsightgroup.com/resources-tools/assessments/agile-daily-standup-assessment/guide/" TargetMode="External" Id="rId2"/><Relationship Type="http://schemas.openxmlformats.org/officeDocument/2006/relationships/hyperlink" Target="https://stephensinsightgroup.com/resources-tools/assessments/agile-daily-standup-assessment/" TargetMode="External" Id="rId3"/><Relationship Type="http://schemas.openxmlformats.org/officeDocument/2006/relationships/drawing" Target="/xl/drawings/drawing2.xm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" customWidth="1" min="1" max="1"/>
    <col width="6" customWidth="1" min="2" max="2"/>
    <col width="78" customWidth="1" min="3" max="3"/>
    <col width="12" customWidth="1" min="4" max="4"/>
    <col hidden="1" width="8" customWidth="1" min="5" max="5"/>
    <col width="24" customWidth="1" min="6" max="6"/>
    <col hidden="1" width="8" customWidth="1" min="7" max="7"/>
    <col width="2" customWidth="1" min="8" max="8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18" customHeight="1">
      <c r="A2" s="1" t="n"/>
      <c r="B2" s="1" t="n"/>
      <c r="C2" s="1" t="n"/>
      <c r="D2" s="1" t="n"/>
      <c r="E2" s="1" t="n"/>
      <c r="F2" s="1" t="n"/>
      <c r="G2" s="1" t="n"/>
      <c r="H2" s="1" t="n"/>
    </row>
    <row r="3" ht="18" customHeight="1">
      <c r="A3" s="1" t="n"/>
      <c r="B3" s="1" t="n"/>
      <c r="C3" s="1" t="n"/>
      <c r="D3" s="1" t="n"/>
      <c r="E3" s="1" t="n"/>
      <c r="F3" s="1" t="n"/>
      <c r="G3" s="1" t="n"/>
      <c r="H3" s="1" t="n"/>
    </row>
    <row r="4" ht="18" customHeight="1">
      <c r="A4" s="1" t="n"/>
      <c r="B4" s="1" t="n"/>
      <c r="C4" s="1" t="n"/>
      <c r="D4" s="1" t="n"/>
      <c r="E4" s="1" t="n"/>
      <c r="F4" s="1" t="n"/>
      <c r="G4" s="1" t="n"/>
      <c r="H4" s="1" t="n"/>
    </row>
    <row r="5" ht="4.5" customHeight="1">
      <c r="A5" s="2" t="n"/>
      <c r="B5" s="2" t="n"/>
      <c r="C5" s="2" t="n"/>
      <c r="D5" s="2" t="n"/>
      <c r="E5" s="2" t="n"/>
      <c r="F5" s="2" t="n"/>
      <c r="G5" s="2" t="n"/>
      <c r="H5" s="2" t="n"/>
    </row>
    <row r="7" ht="22.05" customHeight="1">
      <c r="B7" s="3" t="inlineStr">
        <is>
          <t>DAILY STANDUP ASSESSMENT</t>
        </is>
      </c>
    </row>
    <row r="8" ht="15" customHeight="1">
      <c r="B8" s="4" t="inlineStr">
        <is>
          <t>Agile Event Assessment  |  Offline Edition</t>
        </is>
      </c>
    </row>
    <row r="9" ht="43.5" customHeight="1">
      <c r="B9" s="5" t="inlineStr">
        <is>
          <t>This assessment collects structured feedback on your team's daily standup practices, including focus, time-boxing, impediment visibility, and team engagement. Results help identify what's working and what needs facilitation support.</t>
        </is>
      </c>
    </row>
    <row r="11" ht="15" customHeight="1">
      <c r="B11" s="6" t="inlineStr">
        <is>
          <t>Prefer to go online? Take the Daily Standup Assessment on the SIG website</t>
        </is>
      </c>
      <c r="D11" s="7" t="inlineStr">
        <is>
          <t>YOUR SCORE</t>
        </is>
      </c>
      <c r="F11" s="7" t="inlineStr">
        <is>
          <t>MATURITY LEVEL</t>
        </is>
      </c>
    </row>
    <row r="12" ht="27.75" customHeight="1">
      <c r="B12" s="6" t="inlineStr">
        <is>
          <t>Read the Daily Standup Scoring &amp; Interpretation Guide</t>
        </is>
      </c>
      <c r="D12" s="8">
        <f>'Score Summary'!C9</f>
        <v/>
      </c>
      <c r="E12" s="9" t="n"/>
      <c r="F12" s="10">
        <f>'Score Summary'!C10</f>
        <v/>
      </c>
    </row>
    <row r="14" ht="15" customHeight="1">
      <c r="B14" s="11" t="inlineStr">
        <is>
          <t>HOW TO COMPLETE THIS ASSESSMENT</t>
        </is>
      </c>
    </row>
    <row r="15" ht="15.75" customHeight="1">
      <c r="B15" s="12" t="inlineStr">
        <is>
          <t>1.  Complete this assessment after observing a Daily Standup.</t>
        </is>
      </c>
    </row>
    <row r="16" ht="27.75" customHeight="1">
      <c r="B16" s="12" t="inlineStr">
        <is>
          <t>2.  Type in the shaded cells for written answers. For answer choices, choose X from the dropdown in the Mark column next to your answer.</t>
        </is>
      </c>
    </row>
    <row r="17" ht="27.75" customHeight="1">
      <c r="B17" s="12" t="inlineStr">
        <is>
          <t>3.  "Select one" questions take a single X. "Select all that apply" questions can take several. If more than one X is marked on a select-one question, it is flagged and scores 0 until corrected.</t>
        </is>
      </c>
    </row>
    <row r="18" ht="27.75" customHeight="1">
      <c r="B18" s="12" t="inlineStr">
        <is>
          <t>4.  Your score updates automatically at the top of this sheet and on the Score Summary tab, along with what it means.</t>
        </is>
      </c>
    </row>
    <row r="19" ht="15" customHeight="1">
      <c r="C19" s="13" t="inlineStr">
        <is>
          <t>Example:  Yes</t>
        </is>
      </c>
      <c r="D19" s="14" t="inlineStr">
        <is>
          <t>X</t>
        </is>
      </c>
      <c r="F19" s="15" t="inlineStr">
        <is>
          <t>(example only, not scored)</t>
        </is>
      </c>
    </row>
    <row r="22" ht="21.75" customHeight="1">
      <c r="B22" s="16" t="inlineStr">
        <is>
          <t>ABOUT THE ASSESSOR AND TEAM</t>
        </is>
      </c>
    </row>
    <row r="23" ht="19.5" customHeight="1">
      <c r="B23" s="17" t="n">
        <v>1</v>
      </c>
      <c r="C23" s="18" t="inlineStr">
        <is>
          <t>What is the name of the individual conducting the assessment?</t>
        </is>
      </c>
      <c r="D23" s="19" t="inlineStr">
        <is>
          <t>Written</t>
        </is>
      </c>
      <c r="E23" s="20" t="n"/>
      <c r="F23" s="20" t="n"/>
    </row>
    <row r="24" ht="19.5" customHeight="1">
      <c r="C24" s="21" t="n"/>
      <c r="D24" s="22" t="n"/>
      <c r="E24" s="22" t="n"/>
      <c r="F24" s="23" t="n"/>
    </row>
    <row r="26" ht="19.5" customHeight="1">
      <c r="B26" s="17" t="n">
        <v>2</v>
      </c>
      <c r="C26" s="18" t="inlineStr">
        <is>
          <t>What is the email address of the individual conducting the assessment?</t>
        </is>
      </c>
      <c r="D26" s="19" t="inlineStr">
        <is>
          <t>Written</t>
        </is>
      </c>
      <c r="E26" s="20" t="n"/>
      <c r="F26" s="20" t="n"/>
    </row>
    <row r="27" ht="19.5" customHeight="1">
      <c r="C27" s="21" t="n"/>
      <c r="D27" s="22" t="n"/>
      <c r="E27" s="22" t="n"/>
      <c r="F27" s="23" t="n"/>
    </row>
    <row r="29" ht="19.5" customHeight="1">
      <c r="B29" s="17" t="n">
        <v>3</v>
      </c>
      <c r="C29" s="18" t="inlineStr">
        <is>
          <t>What is the name of the company?</t>
        </is>
      </c>
      <c r="D29" s="19" t="inlineStr">
        <is>
          <t>Written</t>
        </is>
      </c>
      <c r="E29" s="20" t="n"/>
      <c r="F29" s="20" t="n"/>
    </row>
    <row r="30" ht="19.5" customHeight="1">
      <c r="C30" s="21" t="n"/>
      <c r="D30" s="22" t="n"/>
      <c r="E30" s="22" t="n"/>
      <c r="F30" s="23" t="n"/>
    </row>
    <row r="32" ht="19.5" customHeight="1">
      <c r="B32" s="17" t="n">
        <v>4</v>
      </c>
      <c r="C32" s="18" t="inlineStr">
        <is>
          <t>What industry are you in?</t>
        </is>
      </c>
      <c r="D32" s="19" t="inlineStr">
        <is>
          <t>Select one</t>
        </is>
      </c>
      <c r="E32" s="20" t="n"/>
      <c r="F32" s="24">
        <f>IF(COUNTIF(D33:D42,"X")&gt;1,"Select one only","")</f>
        <v/>
      </c>
    </row>
    <row r="33" ht="15" customHeight="1">
      <c r="C33" s="25" t="inlineStr">
        <is>
          <t>Technology</t>
        </is>
      </c>
      <c r="D33" s="14" t="n"/>
    </row>
    <row r="34" ht="15" customHeight="1">
      <c r="C34" s="25" t="inlineStr">
        <is>
          <t>Healthcare</t>
        </is>
      </c>
      <c r="D34" s="14" t="n"/>
    </row>
    <row r="35" ht="15" customHeight="1">
      <c r="C35" s="25" t="inlineStr">
        <is>
          <t>Financial Services</t>
        </is>
      </c>
      <c r="D35" s="14" t="n"/>
    </row>
    <row r="36" ht="15" customHeight="1">
      <c r="C36" s="25" t="inlineStr">
        <is>
          <t>Manufacturing</t>
        </is>
      </c>
      <c r="D36" s="14" t="n"/>
    </row>
    <row r="37" ht="15" customHeight="1">
      <c r="C37" s="25" t="inlineStr">
        <is>
          <t>Retail</t>
        </is>
      </c>
      <c r="D37" s="14" t="n"/>
    </row>
    <row r="38" ht="15" customHeight="1">
      <c r="C38" s="25" t="inlineStr">
        <is>
          <t>Government</t>
        </is>
      </c>
      <c r="D38" s="14" t="n"/>
    </row>
    <row r="39" ht="15" customHeight="1">
      <c r="C39" s="25" t="inlineStr">
        <is>
          <t>Education</t>
        </is>
      </c>
      <c r="D39" s="14" t="n"/>
    </row>
    <row r="40" ht="15" customHeight="1">
      <c r="C40" s="25" t="inlineStr">
        <is>
          <t>Non-Profit</t>
        </is>
      </c>
      <c r="D40" s="14" t="n"/>
    </row>
    <row r="41" ht="15" customHeight="1">
      <c r="C41" s="25" t="inlineStr">
        <is>
          <t>Consulting</t>
        </is>
      </c>
      <c r="D41" s="14" t="n"/>
    </row>
    <row r="42" ht="15" customHeight="1">
      <c r="C42" s="25" t="inlineStr">
        <is>
          <t>Other</t>
        </is>
      </c>
      <c r="D42" s="14" t="n"/>
    </row>
    <row r="44" ht="19.5" customHeight="1">
      <c r="B44" s="17" t="n">
        <v>5</v>
      </c>
      <c r="C44" s="18" t="inlineStr">
        <is>
          <t>What is your role or title?</t>
        </is>
      </c>
      <c r="D44" s="19" t="inlineStr">
        <is>
          <t>Written</t>
        </is>
      </c>
      <c r="E44" s="20" t="n"/>
      <c r="F44" s="20" t="n"/>
    </row>
    <row r="45" ht="19.5" customHeight="1">
      <c r="C45" s="21" t="n"/>
      <c r="D45" s="22" t="n"/>
      <c r="E45" s="22" t="n"/>
      <c r="F45" s="23" t="n"/>
    </row>
    <row r="47" ht="19.5" customHeight="1">
      <c r="B47" s="17" t="n">
        <v>6</v>
      </c>
      <c r="C47" s="18" t="inlineStr">
        <is>
          <t>What is the name of your team?</t>
        </is>
      </c>
      <c r="D47" s="19" t="inlineStr">
        <is>
          <t>Written</t>
        </is>
      </c>
      <c r="E47" s="20" t="n"/>
      <c r="F47" s="20" t="n"/>
    </row>
    <row r="48" ht="19.5" customHeight="1">
      <c r="C48" s="21" t="n"/>
      <c r="D48" s="22" t="n"/>
      <c r="E48" s="22" t="n"/>
      <c r="F48" s="23" t="n"/>
    </row>
    <row r="51" ht="21.75" customHeight="1">
      <c r="B51" s="16" t="inlineStr">
        <is>
          <t>TEAM AND ATTENDANCE</t>
        </is>
      </c>
    </row>
    <row r="52" ht="30" customHeight="1">
      <c r="B52" s="17" t="n">
        <v>7</v>
      </c>
      <c r="C52" s="18" t="inlineStr">
        <is>
          <t>What is the number of team members including the Scrum Master, Product Owner, and Tech Lead?</t>
        </is>
      </c>
      <c r="D52" s="19" t="inlineStr">
        <is>
          <t>Select one</t>
        </is>
      </c>
      <c r="E52" s="20" t="n"/>
      <c r="F52" s="24">
        <f>IF(COUNTIF(D53:D56,"X")&gt;1,"Select one only","")</f>
        <v/>
      </c>
      <c r="G52">
        <f>IF(COUNTIF(D53:D56,"X")&gt;1,0,SUMPRODUCT(--(D53:D56="X"),E53:E56))</f>
        <v/>
      </c>
    </row>
    <row r="53" ht="15" customHeight="1">
      <c r="C53" s="25" t="inlineStr">
        <is>
          <t>Less than 6</t>
        </is>
      </c>
      <c r="D53" s="14" t="n"/>
      <c r="E53" t="n">
        <v>0</v>
      </c>
    </row>
    <row r="54" ht="15" customHeight="1">
      <c r="C54" s="25" t="inlineStr">
        <is>
          <t>6-9</t>
        </is>
      </c>
      <c r="D54" s="14" t="n"/>
      <c r="E54" t="n">
        <v>5</v>
      </c>
    </row>
    <row r="55" ht="15" customHeight="1">
      <c r="C55" s="25" t="inlineStr">
        <is>
          <t>10-12</t>
        </is>
      </c>
      <c r="D55" s="14" t="n"/>
      <c r="E55" t="n">
        <v>0</v>
      </c>
    </row>
    <row r="56" ht="15" customHeight="1">
      <c r="C56" s="25" t="inlineStr">
        <is>
          <t>13+</t>
        </is>
      </c>
      <c r="D56" s="14" t="n"/>
      <c r="E56" t="n">
        <v>0</v>
      </c>
    </row>
    <row r="58" ht="19.5" customHeight="1">
      <c r="B58" s="17" t="n">
        <v>8</v>
      </c>
      <c r="C58" s="18" t="inlineStr">
        <is>
          <t>How many team members were in attendance?</t>
        </is>
      </c>
      <c r="D58" s="19" t="inlineStr">
        <is>
          <t>Select one</t>
        </is>
      </c>
      <c r="E58" s="20" t="n"/>
      <c r="F58" s="24">
        <f>IF(COUNTIF(D59:D62,"X")&gt;1,"Select one only","")</f>
        <v/>
      </c>
      <c r="G58">
        <f>IF(COUNTIF(D59:D62,"X")&gt;1,0,SUMPRODUCT(--(D59:D62="X"),E59:E62))</f>
        <v/>
      </c>
    </row>
    <row r="59" ht="15" customHeight="1">
      <c r="C59" s="25" t="inlineStr">
        <is>
          <t>All of the team</t>
        </is>
      </c>
      <c r="D59" s="14" t="n"/>
      <c r="E59" t="n">
        <v>4</v>
      </c>
    </row>
    <row r="60" ht="15" customHeight="1">
      <c r="C60" s="25" t="inlineStr">
        <is>
          <t>More than half the team</t>
        </is>
      </c>
      <c r="D60" s="14" t="n"/>
      <c r="E60" t="n">
        <v>2</v>
      </c>
    </row>
    <row r="61" ht="15" customHeight="1">
      <c r="C61" s="25" t="inlineStr">
        <is>
          <t>Half the team</t>
        </is>
      </c>
      <c r="D61" s="14" t="n"/>
      <c r="E61" t="n">
        <v>0</v>
      </c>
    </row>
    <row r="62" ht="15" customHeight="1">
      <c r="C62" s="25" t="inlineStr">
        <is>
          <t>Less than half the team</t>
        </is>
      </c>
      <c r="D62" s="14" t="n"/>
      <c r="E62" t="n">
        <v>0</v>
      </c>
    </row>
    <row r="64" ht="19.5" customHeight="1">
      <c r="B64" s="17" t="n">
        <v>9</v>
      </c>
      <c r="C64" s="18" t="inlineStr">
        <is>
          <t>Who was present?</t>
        </is>
      </c>
      <c r="D64" s="19" t="inlineStr">
        <is>
          <t>Select all
that apply</t>
        </is>
      </c>
      <c r="E64" s="20" t="n"/>
      <c r="F64" s="20" t="n"/>
      <c r="G64">
        <f>SUMPRODUCT(--(D65:D69="X"),E65:E69)</f>
        <v/>
      </c>
    </row>
    <row r="65" ht="15" customHeight="1">
      <c r="C65" s="25" t="inlineStr">
        <is>
          <t>Scrum Master</t>
        </is>
      </c>
      <c r="D65" s="14" t="n"/>
      <c r="E65" t="n">
        <v>2</v>
      </c>
    </row>
    <row r="66" ht="15" customHeight="1">
      <c r="C66" s="25" t="inlineStr">
        <is>
          <t>Product Owner</t>
        </is>
      </c>
      <c r="D66" s="14" t="n"/>
      <c r="E66" t="n">
        <v>2</v>
      </c>
    </row>
    <row r="67" ht="15" customHeight="1">
      <c r="C67" s="25" t="inlineStr">
        <is>
          <t>Tech Lead</t>
        </is>
      </c>
      <c r="D67" s="14" t="n"/>
      <c r="E67" t="n">
        <v>2</v>
      </c>
    </row>
    <row r="68" ht="15" customHeight="1">
      <c r="C68" s="25" t="inlineStr">
        <is>
          <t>All other team members</t>
        </is>
      </c>
      <c r="D68" s="14" t="n"/>
      <c r="E68" t="n">
        <v>2</v>
      </c>
    </row>
    <row r="69" ht="15" customHeight="1">
      <c r="C69" s="25" t="inlineStr">
        <is>
          <t>Some other team members</t>
        </is>
      </c>
      <c r="D69" s="14" t="n"/>
      <c r="E69" t="n">
        <v>0</v>
      </c>
    </row>
    <row r="71" ht="19.5" customHeight="1">
      <c r="B71" s="17" t="n">
        <v>10</v>
      </c>
      <c r="C71" s="18" t="inlineStr">
        <is>
          <t>Who is the team's Scrum Master?</t>
        </is>
      </c>
      <c r="D71" s="19" t="inlineStr">
        <is>
          <t>Written</t>
        </is>
      </c>
      <c r="E71" s="20" t="n"/>
      <c r="F71" s="20" t="n"/>
    </row>
    <row r="72" ht="19.5" customHeight="1">
      <c r="C72" s="21" t="n"/>
      <c r="D72" s="22" t="n"/>
      <c r="E72" s="22" t="n"/>
      <c r="F72" s="23" t="n"/>
    </row>
    <row r="74" ht="19.5" customHeight="1">
      <c r="B74" s="17" t="n">
        <v>11</v>
      </c>
      <c r="C74" s="18" t="inlineStr">
        <is>
          <t>Who is the team's Product Owner?</t>
        </is>
      </c>
      <c r="D74" s="19" t="inlineStr">
        <is>
          <t>Written</t>
        </is>
      </c>
      <c r="E74" s="20" t="n"/>
      <c r="F74" s="20" t="n"/>
    </row>
    <row r="75" ht="19.5" customHeight="1">
      <c r="C75" s="21" t="n"/>
      <c r="D75" s="22" t="n"/>
      <c r="E75" s="22" t="n"/>
      <c r="F75" s="23" t="n"/>
    </row>
    <row r="77" ht="19.5" customHeight="1">
      <c r="B77" s="17" t="n">
        <v>12</v>
      </c>
      <c r="C77" s="18" t="inlineStr">
        <is>
          <t>Who is the team's Tech Lead?</t>
        </is>
      </c>
      <c r="D77" s="19" t="inlineStr">
        <is>
          <t>Written</t>
        </is>
      </c>
      <c r="E77" s="20" t="n"/>
      <c r="F77" s="20" t="n"/>
    </row>
    <row r="78" ht="19.5" customHeight="1">
      <c r="C78" s="21" t="n"/>
      <c r="D78" s="22" t="n"/>
      <c r="E78" s="22" t="n"/>
      <c r="F78" s="23" t="n"/>
    </row>
    <row r="81" ht="21.75" customHeight="1">
      <c r="B81" s="16" t="inlineStr">
        <is>
          <t>THE DAILY STANDUP</t>
        </is>
      </c>
    </row>
    <row r="82" ht="19.5" customHeight="1">
      <c r="B82" s="17" t="n">
        <v>13</v>
      </c>
      <c r="C82" s="18" t="inlineStr">
        <is>
          <t>Was the Scrum Master present and did they facilitate?</t>
        </is>
      </c>
      <c r="D82" s="19" t="inlineStr">
        <is>
          <t>Select one</t>
        </is>
      </c>
      <c r="E82" s="20" t="n"/>
      <c r="F82" s="24">
        <f>IF(COUNTIF(D83:D85,"X")&gt;1,"Select one only","")</f>
        <v/>
      </c>
      <c r="G82">
        <f>IF(COUNTIF(D83:D85,"X")&gt;1,0,SUMPRODUCT(--(D83:D85="X"),E83:E85))</f>
        <v/>
      </c>
    </row>
    <row r="83" ht="15" customHeight="1">
      <c r="C83" s="25" t="inlineStr">
        <is>
          <t>Present and facilitated</t>
        </is>
      </c>
      <c r="D83" s="14" t="n"/>
      <c r="E83" t="n">
        <v>4</v>
      </c>
    </row>
    <row r="84" ht="15" customHeight="1">
      <c r="C84" s="25" t="inlineStr">
        <is>
          <t>Present but did not facilitate</t>
        </is>
      </c>
      <c r="D84" s="14" t="n"/>
      <c r="E84" t="n">
        <v>0</v>
      </c>
    </row>
    <row r="85" ht="15" customHeight="1">
      <c r="C85" s="25" t="inlineStr">
        <is>
          <t>Not present</t>
        </is>
      </c>
      <c r="D85" s="14" t="n"/>
      <c r="E85" t="n">
        <v>0</v>
      </c>
    </row>
    <row r="87" ht="19.5" customHeight="1">
      <c r="B87" s="17" t="n">
        <v>14</v>
      </c>
      <c r="C87" s="18" t="inlineStr">
        <is>
          <t>How often do Daily Standups occur?</t>
        </is>
      </c>
      <c r="D87" s="19" t="inlineStr">
        <is>
          <t>Select one</t>
        </is>
      </c>
      <c r="E87" s="20" t="n"/>
      <c r="F87" s="24">
        <f>IF(COUNTIF(D88:D90,"X")&gt;1,"Select one only","")</f>
        <v/>
      </c>
      <c r="G87">
        <f>IF(COUNTIF(D88:D90,"X")&gt;1,0,SUMPRODUCT(--(D88:D90="X"),E88:E90))</f>
        <v/>
      </c>
    </row>
    <row r="88" ht="15" customHeight="1">
      <c r="C88" s="25" t="inlineStr">
        <is>
          <t>Every Business Day</t>
        </is>
      </c>
      <c r="D88" s="14" t="n"/>
      <c r="E88" t="n">
        <v>7</v>
      </c>
    </row>
    <row r="89" ht="15" customHeight="1">
      <c r="C89" s="25" t="inlineStr">
        <is>
          <t>Three days a week</t>
        </is>
      </c>
      <c r="D89" s="14" t="n"/>
      <c r="E89" t="n">
        <v>3</v>
      </c>
    </row>
    <row r="90" ht="15" customHeight="1">
      <c r="C90" s="25" t="inlineStr">
        <is>
          <t>One or two days a week</t>
        </is>
      </c>
      <c r="D90" s="14" t="n"/>
      <c r="E90" t="n">
        <v>0</v>
      </c>
    </row>
    <row r="92" ht="19.5" customHeight="1">
      <c r="B92" s="17" t="n">
        <v>15</v>
      </c>
      <c r="C92" s="18" t="inlineStr">
        <is>
          <t>Is the event held at the same time and place?</t>
        </is>
      </c>
      <c r="D92" s="19" t="inlineStr">
        <is>
          <t>Select one</t>
        </is>
      </c>
      <c r="E92" s="20" t="n"/>
      <c r="F92" s="24">
        <f>IF(COUNTIF(D93:D95,"X")&gt;1,"Select one only","")</f>
        <v/>
      </c>
      <c r="G92">
        <f>IF(COUNTIF(D93:D95,"X")&gt;1,0,SUMPRODUCT(--(D93:D95="X"),E93:E95))</f>
        <v/>
      </c>
    </row>
    <row r="93" ht="15" customHeight="1">
      <c r="C93" s="25" t="inlineStr">
        <is>
          <t>Always</t>
        </is>
      </c>
      <c r="D93" s="14" t="n"/>
      <c r="E93" t="n">
        <v>7</v>
      </c>
    </row>
    <row r="94" ht="15" customHeight="1">
      <c r="C94" s="25" t="inlineStr">
        <is>
          <t>Sometimes</t>
        </is>
      </c>
      <c r="D94" s="14" t="n"/>
      <c r="E94" t="n">
        <v>3</v>
      </c>
    </row>
    <row r="95" ht="15" customHeight="1">
      <c r="C95" s="25" t="inlineStr">
        <is>
          <t>Rarely</t>
        </is>
      </c>
      <c r="D95" s="14" t="n"/>
      <c r="E95" t="n">
        <v>0</v>
      </c>
    </row>
    <row r="97" ht="19.5" customHeight="1">
      <c r="B97" s="17" t="n">
        <v>16</v>
      </c>
      <c r="C97" s="18" t="inlineStr">
        <is>
          <t>Were cameras on?</t>
        </is>
      </c>
      <c r="D97" s="19" t="inlineStr">
        <is>
          <t>Select one</t>
        </is>
      </c>
      <c r="E97" s="20" t="n"/>
      <c r="F97" s="24">
        <f>IF(COUNTIF(D98:D101,"X")&gt;1,"Select one only","")</f>
        <v/>
      </c>
      <c r="G97">
        <f>IF(COUNTIF(D98:D101,"X")&gt;1,0,SUMPRODUCT(--(D98:D101="X"),E98:E101))</f>
        <v/>
      </c>
    </row>
    <row r="98" ht="15" customHeight="1">
      <c r="C98" s="25" t="inlineStr">
        <is>
          <t>Yes</t>
        </is>
      </c>
      <c r="D98" s="14" t="n"/>
      <c r="E98" t="n">
        <v>5</v>
      </c>
    </row>
    <row r="99" ht="15" customHeight="1">
      <c r="C99" s="25" t="inlineStr">
        <is>
          <t>Some</t>
        </is>
      </c>
      <c r="D99" s="14" t="n"/>
      <c r="E99" t="n">
        <v>2</v>
      </c>
    </row>
    <row r="100" ht="15" customHeight="1">
      <c r="C100" s="25" t="inlineStr">
        <is>
          <t>No</t>
        </is>
      </c>
      <c r="D100" s="14" t="n"/>
      <c r="E100" t="n">
        <v>0</v>
      </c>
    </row>
    <row r="101" ht="15" customHeight="1">
      <c r="C101" s="25" t="inlineStr">
        <is>
          <t>In person (N/A)</t>
        </is>
      </c>
      <c r="D101" s="14" t="n"/>
      <c r="E101" t="n">
        <v>5</v>
      </c>
    </row>
    <row r="103" ht="19.5" customHeight="1">
      <c r="B103" s="17" t="n">
        <v>17</v>
      </c>
      <c r="C103" s="18" t="inlineStr">
        <is>
          <t>How long did the meeting last?</t>
        </is>
      </c>
      <c r="D103" s="19" t="inlineStr">
        <is>
          <t>Select one</t>
        </is>
      </c>
      <c r="E103" s="20" t="n"/>
      <c r="F103" s="24">
        <f>IF(COUNTIF(D104:D106,"X")&gt;1,"Select one only","")</f>
        <v/>
      </c>
      <c r="G103">
        <f>IF(COUNTIF(D104:D106,"X")&gt;1,0,SUMPRODUCT(--(D104:D106="X"),E104:E106))</f>
        <v/>
      </c>
    </row>
    <row r="104" ht="15" customHeight="1">
      <c r="C104" s="25" t="inlineStr">
        <is>
          <t>15 minutes or less</t>
        </is>
      </c>
      <c r="D104" s="14" t="n"/>
      <c r="E104" t="n">
        <v>5</v>
      </c>
    </row>
    <row r="105" ht="15" customHeight="1">
      <c r="C105" s="25" t="inlineStr">
        <is>
          <t>16-30 minutes</t>
        </is>
      </c>
      <c r="D105" s="14" t="n"/>
      <c r="E105" t="n">
        <v>0</v>
      </c>
    </row>
    <row r="106" ht="15" customHeight="1">
      <c r="C106" s="25" t="inlineStr">
        <is>
          <t>&gt;30 minutes</t>
        </is>
      </c>
      <c r="D106" s="14" t="n"/>
      <c r="E106" t="n">
        <v>0</v>
      </c>
    </row>
    <row r="108" ht="19.5" customHeight="1">
      <c r="B108" s="17" t="n">
        <v>18</v>
      </c>
      <c r="C108" s="18" t="inlineStr">
        <is>
          <t>Was the board visible?</t>
        </is>
      </c>
      <c r="D108" s="19" t="inlineStr">
        <is>
          <t>Select one</t>
        </is>
      </c>
      <c r="E108" s="20" t="n"/>
      <c r="F108" s="24">
        <f>IF(COUNTIF(D109:D110,"X")&gt;1,"Select one only","")</f>
        <v/>
      </c>
      <c r="G108">
        <f>IF(COUNTIF(D109:D110,"X")&gt;1,0,SUMPRODUCT(--(D109:D110="X"),E109:E110))</f>
        <v/>
      </c>
    </row>
    <row r="109" ht="15" customHeight="1">
      <c r="C109" s="25" t="inlineStr">
        <is>
          <t>Yes</t>
        </is>
      </c>
      <c r="D109" s="14" t="n"/>
      <c r="E109" t="n">
        <v>8</v>
      </c>
    </row>
    <row r="110" ht="15" customHeight="1">
      <c r="C110" s="25" t="inlineStr">
        <is>
          <t>No</t>
        </is>
      </c>
      <c r="D110" s="14" t="n"/>
      <c r="E110" t="n">
        <v>0</v>
      </c>
    </row>
    <row r="112" ht="19.5" customHeight="1">
      <c r="B112" s="17" t="n">
        <v>19</v>
      </c>
      <c r="C112" s="18" t="inlineStr">
        <is>
          <t>Were blockers discussed?</t>
        </is>
      </c>
      <c r="D112" s="19" t="inlineStr">
        <is>
          <t>Select one</t>
        </is>
      </c>
      <c r="E112" s="20" t="n"/>
      <c r="F112" s="24">
        <f>IF(COUNTIF(D113:D115,"X")&gt;1,"Select one only","")</f>
        <v/>
      </c>
      <c r="G112">
        <f>IF(COUNTIF(D113:D115,"X")&gt;1,0,SUMPRODUCT(--(D113:D115="X"),E113:E115))</f>
        <v/>
      </c>
    </row>
    <row r="113" ht="15" customHeight="1">
      <c r="C113" s="25" t="inlineStr">
        <is>
          <t>Discussed, follow-up actions assigned</t>
        </is>
      </c>
      <c r="D113" s="14" t="n"/>
      <c r="E113" t="n">
        <v>8</v>
      </c>
    </row>
    <row r="114" ht="15" customHeight="1">
      <c r="C114" s="25" t="inlineStr">
        <is>
          <t>Discussed, no follow-up actions assigned</t>
        </is>
      </c>
      <c r="D114" s="14" t="n"/>
      <c r="E114" t="n">
        <v>3</v>
      </c>
    </row>
    <row r="115" ht="15" customHeight="1">
      <c r="C115" s="25" t="inlineStr">
        <is>
          <t>Not discussed</t>
        </is>
      </c>
      <c r="D115" s="14" t="n"/>
      <c r="E115" t="n">
        <v>0</v>
      </c>
    </row>
    <row r="117" ht="19.5" customHeight="1">
      <c r="B117" s="17" t="n">
        <v>20</v>
      </c>
      <c r="C117" s="18" t="inlineStr">
        <is>
          <t>Once a blocker is raised, does it actually get followed up on and resolved?</t>
        </is>
      </c>
      <c r="D117" s="19" t="inlineStr">
        <is>
          <t>Select one</t>
        </is>
      </c>
      <c r="E117" s="20" t="n"/>
      <c r="F117" s="24">
        <f>IF(COUNTIF(D118:D120,"X")&gt;1,"Select one only","")</f>
        <v/>
      </c>
      <c r="G117">
        <f>IF(COUNTIF(D118:D120,"X")&gt;1,0,SUMPRODUCT(--(D118:D120="X"),E118:E120))</f>
        <v/>
      </c>
    </row>
    <row r="118" ht="15" customHeight="1">
      <c r="C118" s="25" t="inlineStr">
        <is>
          <t>Always followed up and resolved</t>
        </is>
      </c>
      <c r="D118" s="14" t="n"/>
      <c r="E118" t="n">
        <v>6</v>
      </c>
    </row>
    <row r="119" ht="15" customHeight="1">
      <c r="C119" s="25" t="inlineStr">
        <is>
          <t>Sometimes followed up</t>
        </is>
      </c>
      <c r="D119" s="14" t="n"/>
      <c r="E119" t="n">
        <v>3</v>
      </c>
    </row>
    <row r="120" ht="15" customHeight="1">
      <c r="C120" s="25" t="inlineStr">
        <is>
          <t>Rarely or never followed up</t>
        </is>
      </c>
      <c r="D120" s="14" t="n"/>
      <c r="E120" t="n">
        <v>0</v>
      </c>
    </row>
    <row r="122" ht="19.5" customHeight="1">
      <c r="B122" s="17" t="n">
        <v>21</v>
      </c>
      <c r="C122" s="18" t="inlineStr">
        <is>
          <t>Were dependencies discussed?</t>
        </is>
      </c>
      <c r="D122" s="19" t="inlineStr">
        <is>
          <t>Select one</t>
        </is>
      </c>
      <c r="E122" s="20" t="n"/>
      <c r="F122" s="24">
        <f>IF(COUNTIF(D123:D125,"X")&gt;1,"Select one only","")</f>
        <v/>
      </c>
      <c r="G122">
        <f>IF(COUNTIF(D123:D125,"X")&gt;1,0,SUMPRODUCT(--(D123:D125="X"),E123:E125))</f>
        <v/>
      </c>
    </row>
    <row r="123" ht="15" customHeight="1">
      <c r="C123" s="25" t="inlineStr">
        <is>
          <t>Discussed, follow-up actions assigned</t>
        </is>
      </c>
      <c r="D123" s="14" t="n"/>
      <c r="E123" t="n">
        <v>8</v>
      </c>
    </row>
    <row r="124" ht="15" customHeight="1">
      <c r="C124" s="25" t="inlineStr">
        <is>
          <t>Discussed, no follow-up actions assigned</t>
        </is>
      </c>
      <c r="D124" s="14" t="n"/>
      <c r="E124" t="n">
        <v>3</v>
      </c>
    </row>
    <row r="125" ht="15" customHeight="1">
      <c r="C125" s="25" t="inlineStr">
        <is>
          <t>Not discussed</t>
        </is>
      </c>
      <c r="D125" s="14" t="n"/>
      <c r="E125" t="n">
        <v>0</v>
      </c>
    </row>
    <row r="127" ht="19.5" customHeight="1">
      <c r="B127" s="17" t="n">
        <v>22</v>
      </c>
      <c r="C127" s="18" t="inlineStr">
        <is>
          <t>Were sprint goals referenced or reviewed during the standup?</t>
        </is>
      </c>
      <c r="D127" s="19" t="inlineStr">
        <is>
          <t>Select one</t>
        </is>
      </c>
      <c r="E127" s="20" t="n"/>
      <c r="F127" s="24">
        <f>IF(COUNTIF(D128:D129,"X")&gt;1,"Select one only","")</f>
        <v/>
      </c>
      <c r="G127">
        <f>IF(COUNTIF(D128:D129,"X")&gt;1,0,SUMPRODUCT(--(D128:D129="X"),E128:E129))</f>
        <v/>
      </c>
    </row>
    <row r="128" ht="15" customHeight="1">
      <c r="C128" s="25" t="inlineStr">
        <is>
          <t>Yes</t>
        </is>
      </c>
      <c r="D128" s="14" t="n"/>
      <c r="E128" t="n">
        <v>5</v>
      </c>
    </row>
    <row r="129" ht="15" customHeight="1">
      <c r="C129" s="25" t="inlineStr">
        <is>
          <t>No</t>
        </is>
      </c>
      <c r="D129" s="14" t="n"/>
      <c r="E129" t="n">
        <v>0</v>
      </c>
    </row>
    <row r="131" ht="30" customHeight="1">
      <c r="B131" s="17" t="n">
        <v>23</v>
      </c>
      <c r="C131" s="18" t="inlineStr">
        <is>
          <t>Does the standup stay focused on the sprint goal rather than drifting into unrelated topics?</t>
        </is>
      </c>
      <c r="D131" s="19" t="inlineStr">
        <is>
          <t>Select one</t>
        </is>
      </c>
      <c r="E131" s="20" t="n"/>
      <c r="F131" s="24">
        <f>IF(COUNTIF(D132:D134,"X")&gt;1,"Select one only","")</f>
        <v/>
      </c>
      <c r="G131">
        <f>IF(COUNTIF(D132:D134,"X")&gt;1,0,SUMPRODUCT(--(D132:D134="X"),E132:E134))</f>
        <v/>
      </c>
    </row>
    <row r="132" ht="15" customHeight="1">
      <c r="C132" s="25" t="inlineStr">
        <is>
          <t>Always stays focused</t>
        </is>
      </c>
      <c r="D132" s="14" t="n"/>
      <c r="E132" t="n">
        <v>4</v>
      </c>
    </row>
    <row r="133" ht="15" customHeight="1">
      <c r="C133" s="25" t="inlineStr">
        <is>
          <t>Sometimes drifts</t>
        </is>
      </c>
      <c r="D133" s="14" t="n"/>
      <c r="E133" t="n">
        <v>2</v>
      </c>
    </row>
    <row r="134" ht="15" customHeight="1">
      <c r="C134" s="25" t="inlineStr">
        <is>
          <t>Frequently drifts</t>
        </is>
      </c>
      <c r="D134" s="14" t="n"/>
      <c r="E134" t="n">
        <v>0</v>
      </c>
    </row>
    <row r="136" ht="19.5" customHeight="1">
      <c r="B136" s="17" t="n">
        <v>24</v>
      </c>
      <c r="C136" s="18" t="inlineStr">
        <is>
          <t>Did every team member that was present give an update?</t>
        </is>
      </c>
      <c r="D136" s="19" t="inlineStr">
        <is>
          <t>Select one</t>
        </is>
      </c>
      <c r="E136" s="20" t="n"/>
      <c r="F136" s="24">
        <f>IF(COUNTIF(D137:D138,"X")&gt;1,"Select one only","")</f>
        <v/>
      </c>
      <c r="G136">
        <f>IF(COUNTIF(D137:D138,"X")&gt;1,0,SUMPRODUCT(--(D137:D138="X"),E137:E138))</f>
        <v/>
      </c>
    </row>
    <row r="137" ht="15" customHeight="1">
      <c r="C137" s="25" t="inlineStr">
        <is>
          <t>Yes</t>
        </is>
      </c>
      <c r="D137" s="14" t="n"/>
      <c r="E137" t="n">
        <v>8</v>
      </c>
    </row>
    <row r="138" ht="15" customHeight="1">
      <c r="C138" s="25" t="inlineStr">
        <is>
          <t>No</t>
        </is>
      </c>
      <c r="D138" s="14" t="n"/>
      <c r="E138" t="n">
        <v>0</v>
      </c>
    </row>
    <row r="140" ht="30" customHeight="1">
      <c r="B140" s="17" t="n">
        <v>25</v>
      </c>
      <c r="C140" s="18" t="inlineStr">
        <is>
          <t>Did team members primarily address each other directly, or mostly report status to the Scrum Master?</t>
        </is>
      </c>
      <c r="D140" s="19" t="inlineStr">
        <is>
          <t>Select one</t>
        </is>
      </c>
      <c r="E140" s="20" t="n"/>
      <c r="F140" s="24">
        <f>IF(COUNTIF(D141:D143,"X")&gt;1,"Select one only","")</f>
        <v/>
      </c>
      <c r="G140">
        <f>IF(COUNTIF(D141:D143,"X")&gt;1,0,SUMPRODUCT(--(D141:D143="X"),E141:E143))</f>
        <v/>
      </c>
    </row>
    <row r="141" ht="15" customHeight="1">
      <c r="C141" s="25" t="inlineStr">
        <is>
          <t>Primarily peer-to-peer</t>
        </is>
      </c>
      <c r="D141" s="14" t="n"/>
      <c r="E141" t="n">
        <v>8</v>
      </c>
    </row>
    <row r="142" ht="15" customHeight="1">
      <c r="C142" s="25" t="inlineStr">
        <is>
          <t>Mixed</t>
        </is>
      </c>
      <c r="D142" s="14" t="n"/>
      <c r="E142" t="n">
        <v>3</v>
      </c>
    </row>
    <row r="143" ht="15" customHeight="1">
      <c r="C143" s="25" t="inlineStr">
        <is>
          <t>Primarily reporting to Scrum Master</t>
        </is>
      </c>
      <c r="D143" s="14" t="n"/>
      <c r="E143" t="n">
        <v>0</v>
      </c>
    </row>
    <row r="146" ht="21.75" customHeight="1">
      <c r="B146" s="16" t="inlineStr">
        <is>
          <t>FEEDBACK AND RECOMMENDATIONS</t>
        </is>
      </c>
    </row>
    <row r="147" ht="30" customHeight="1">
      <c r="B147" s="17" t="n">
        <v>26</v>
      </c>
      <c r="C147" s="18" t="inlineStr">
        <is>
          <t>What critical feedback do you have about what isn't going well or what needs to change?</t>
        </is>
      </c>
      <c r="D147" s="19" t="inlineStr">
        <is>
          <t>Written</t>
        </is>
      </c>
      <c r="E147" s="20" t="n"/>
      <c r="F147" s="20" t="n"/>
    </row>
    <row r="148" ht="69.75" customHeight="1">
      <c r="C148" s="21" t="n"/>
      <c r="D148" s="22" t="n"/>
      <c r="E148" s="22" t="n"/>
      <c r="F148" s="23" t="n"/>
    </row>
    <row r="150" ht="19.5" customHeight="1">
      <c r="B150" s="17" t="n">
        <v>27</v>
      </c>
      <c r="C150" s="18" t="inlineStr">
        <is>
          <t>What additional notes do you have about what was being assessed?</t>
        </is>
      </c>
      <c r="D150" s="19" t="inlineStr">
        <is>
          <t>Written</t>
        </is>
      </c>
      <c r="E150" s="20" t="n"/>
      <c r="F150" s="20" t="n"/>
    </row>
    <row r="151" ht="69.75" customHeight="1">
      <c r="C151" s="21" t="n"/>
      <c r="D151" s="22" t="n"/>
      <c r="E151" s="22" t="n"/>
      <c r="F151" s="23" t="n"/>
    </row>
    <row r="153" ht="19.5" customHeight="1">
      <c r="B153" s="17" t="n">
        <v>28</v>
      </c>
      <c r="C153" s="18" t="inlineStr">
        <is>
          <t>What do you recommend we do as a result of this assessment?</t>
        </is>
      </c>
      <c r="D153" s="19" t="inlineStr">
        <is>
          <t>Written</t>
        </is>
      </c>
      <c r="E153" s="20" t="n"/>
      <c r="F153" s="20" t="n"/>
    </row>
    <row r="154" ht="69.75" customHeight="1">
      <c r="C154" s="21" t="n"/>
      <c r="D154" s="22" t="n"/>
      <c r="E154" s="22" t="n"/>
      <c r="F154" s="23" t="n"/>
    </row>
    <row r="156" ht="30" customHeight="1">
      <c r="B156" s="17" t="n">
        <v>29</v>
      </c>
      <c r="C156" s="18" t="inlineStr">
        <is>
          <t>May Stephens Insight Group contact you about services, resources, or future research opportunities?</t>
        </is>
      </c>
      <c r="D156" s="19" t="inlineStr">
        <is>
          <t>Select one</t>
        </is>
      </c>
      <c r="E156" s="20" t="n"/>
      <c r="F156" s="24">
        <f>IF(COUNTIF(D157:D158,"X")&gt;1,"Select one only","")</f>
        <v/>
      </c>
    </row>
    <row r="157" ht="15" customHeight="1">
      <c r="C157" s="25" t="inlineStr">
        <is>
          <t>Yes</t>
        </is>
      </c>
      <c r="D157" s="14" t="n"/>
    </row>
    <row r="158" ht="15" customHeight="1">
      <c r="C158" s="25" t="inlineStr">
        <is>
          <t>No</t>
        </is>
      </c>
      <c r="D158" s="14" t="n"/>
    </row>
    <row r="161" ht="4.5" customHeight="1">
      <c r="A161" s="2" t="n"/>
      <c r="B161" s="2" t="n"/>
      <c r="C161" s="2" t="n"/>
      <c r="D161" s="2" t="n"/>
      <c r="E161" s="2" t="n"/>
      <c r="F161" s="2" t="n"/>
      <c r="G161" s="2" t="n"/>
      <c r="H161" s="2" t="n"/>
    </row>
    <row r="162" ht="15" customHeight="1">
      <c r="B162" s="26" t="inlineStr">
        <is>
          <t>Ready for coaching? Our agile coaches help teams apply assessment insights and accelerate value delivery.</t>
        </is>
      </c>
    </row>
    <row r="163" ht="15" customHeight="1">
      <c r="B163" s="27" t="inlineStr">
        <is>
          <t>stephensinsightgroup.com  |  info@stephensinsightgroup.com  |  (616) 724-0297</t>
        </is>
      </c>
    </row>
    <row r="164" ht="15" customHeight="1">
      <c r="B164" s="28" t="inlineStr">
        <is>
          <t>© 2026 Stephens Insight Group LLC. All rights reserved. Grand Rapids, Michigan.  Capital In. Value Out.</t>
        </is>
      </c>
    </row>
  </sheetData>
  <mergeCells count="27">
    <mergeCell ref="C48:F48"/>
    <mergeCell ref="B16:F16"/>
    <mergeCell ref="B81:F81"/>
    <mergeCell ref="C72:F72"/>
    <mergeCell ref="B22:F22"/>
    <mergeCell ref="B18:F18"/>
    <mergeCell ref="B12:C12"/>
    <mergeCell ref="C78:F78"/>
    <mergeCell ref="C154:F154"/>
    <mergeCell ref="B11:C11"/>
    <mergeCell ref="D11:E11"/>
    <mergeCell ref="C30:F30"/>
    <mergeCell ref="C151:F151"/>
    <mergeCell ref="C24:F24"/>
    <mergeCell ref="B17:F17"/>
    <mergeCell ref="B162:F162"/>
    <mergeCell ref="C45:F45"/>
    <mergeCell ref="B146:F146"/>
    <mergeCell ref="B9:F9"/>
    <mergeCell ref="D12:E12"/>
    <mergeCell ref="C75:F75"/>
    <mergeCell ref="B164:F164"/>
    <mergeCell ref="B15:F15"/>
    <mergeCell ref="B51:F51"/>
    <mergeCell ref="C148:F148"/>
    <mergeCell ref="C27:F27"/>
    <mergeCell ref="B163:F163"/>
  </mergeCells>
  <dataValidations count="1">
    <dataValidation sqref="D33:D42 D53:D56 D59:D62 D65:D69 D83:D85 D88:D90 D93:D95 D98:D101 D104:D106 D109:D110 D113:D115 D118:D120 D123:D125 D128:D129 D132:D134 D137:D138 D141:D143 D157:D158" showDropDown="0" showInputMessage="0" showErrorMessage="1" allowBlank="1" errorTitle="Mark with X" error="Choose X from the dropdown, or leave blank." promptTitle="Mark" prompt="Choose X to select this answer." type="list">
      <formula1>"X"</formula1>
    </dataValidation>
  </dataValidations>
  <hyperlinks>
    <hyperlink xmlns:r="http://schemas.openxmlformats.org/officeDocument/2006/relationships" ref="B11" r:id="rId1"/>
    <hyperlink xmlns:r="http://schemas.openxmlformats.org/officeDocument/2006/relationships" ref="B12" r:id="rId2"/>
    <hyperlink xmlns:r="http://schemas.openxmlformats.org/officeDocument/2006/relationships" ref="B163" r:id="rId3"/>
  </hyperlinks>
  <pageMargins left="0.75" right="0.75" top="1" bottom="1" header="0.5" footer="0.5"/>
  <pageSetup orientation="portrait" fitToHeight="0" fitToWidth="1"/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34" customWidth="1" min="3" max="3"/>
    <col width="14" customWidth="1" min="4" max="4"/>
    <col width="56" customWidth="1" min="6" max="6"/>
    <col width="2" customWidth="1" min="7" max="7"/>
    <col hidden="1" width="13" customWidth="1" min="8" max="8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</row>
    <row r="2" ht="18" customHeight="1">
      <c r="A2" s="1" t="n"/>
      <c r="B2" s="1" t="n"/>
      <c r="C2" s="1" t="n"/>
      <c r="D2" s="1" t="n"/>
      <c r="E2" s="1" t="n"/>
      <c r="F2" s="1" t="n"/>
      <c r="G2" s="1" t="n"/>
    </row>
    <row r="3" ht="18" customHeight="1">
      <c r="A3" s="1" t="n"/>
      <c r="B3" s="1" t="n"/>
      <c r="C3" s="1" t="n"/>
      <c r="D3" s="1" t="n"/>
      <c r="E3" s="1" t="n"/>
      <c r="F3" s="1" t="n"/>
      <c r="G3" s="1" t="n"/>
    </row>
    <row r="4" ht="18" customHeight="1">
      <c r="A4" s="1" t="n"/>
      <c r="B4" s="1" t="n"/>
      <c r="C4" s="1" t="n"/>
      <c r="D4" s="1" t="n"/>
      <c r="E4" s="1" t="n"/>
      <c r="F4" s="1" t="n"/>
      <c r="G4" s="1" t="n"/>
    </row>
    <row r="5" ht="4.5" customHeight="1">
      <c r="A5" s="2" t="n"/>
      <c r="B5" s="2" t="n"/>
      <c r="C5" s="2" t="n"/>
      <c r="D5" s="2" t="n"/>
      <c r="E5" s="2" t="n"/>
      <c r="F5" s="2" t="n"/>
      <c r="G5" s="2" t="n"/>
    </row>
    <row r="7" ht="22.05" customHeight="1">
      <c r="B7" s="3" t="inlineStr">
        <is>
          <t>SCORE SUMMARY</t>
        </is>
      </c>
    </row>
    <row r="8" ht="15" customHeight="1">
      <c r="B8" s="4" t="inlineStr">
        <is>
          <t>Your total maturity score is calculated the same way as the online assessment (0 to 100).</t>
        </is>
      </c>
    </row>
    <row r="9" ht="33.75" customHeight="1">
      <c r="B9" s="29" t="inlineStr">
        <is>
          <t>Total Maturity Score</t>
        </is>
      </c>
      <c r="C9" s="30">
        <f>Assessment!G52+Assessment!G58+Assessment!G64+Assessment!G82+Assessment!G87+Assessment!G92+Assessment!G97+Assessment!G103+Assessment!G108+Assessment!G112+Assessment!G117+Assessment!G122+Assessment!G127+Assessment!G131+Assessment!G136+Assessment!G140</f>
        <v/>
      </c>
      <c r="D9" s="22" t="n"/>
      <c r="E9" s="22" t="n"/>
      <c r="F9" s="23" t="n"/>
    </row>
    <row r="10" ht="25.5" customHeight="1">
      <c r="B10" s="29" t="inlineStr">
        <is>
          <t>Maturity Level</t>
        </is>
      </c>
      <c r="C10" s="31">
        <f>IF($H$12=0,"Not yet scored",INDEX($D$16:$D$20,MATCH(C9,$H$16:$H$20,1)))</f>
        <v/>
      </c>
      <c r="D10" s="22" t="n"/>
      <c r="E10" s="22" t="n"/>
      <c r="F10" s="23" t="n"/>
    </row>
    <row r="11" ht="57.75" customHeight="1">
      <c r="B11" s="29" t="inlineStr">
        <is>
          <t>What It Means</t>
        </is>
      </c>
      <c r="C11" s="32">
        <f>IF($H$12=0,"Mark your answers on the Assessment tab to see your results.",INDEX($F$16:$F$20,MATCH(C9,$H$16:$H$20,1)))</f>
        <v/>
      </c>
      <c r="D11" s="22" t="n"/>
      <c r="E11" s="22" t="n"/>
      <c r="F11" s="23" t="n"/>
    </row>
    <row r="12" ht="15" customHeight="1">
      <c r="B12" s="29" t="inlineStr">
        <is>
          <t>Scored Questions Answered</t>
        </is>
      </c>
      <c r="C12" s="32">
        <f>$H$12&amp;" of 16"</f>
        <v/>
      </c>
      <c r="D12" s="22" t="n"/>
      <c r="E12" s="22" t="n"/>
      <c r="F12" s="23" t="n"/>
      <c r="H12">
        <f>IF(COUNTIF(Assessment!D53:D56,"X")&gt;0,1,0)+IF(COUNTIF(Assessment!D59:D62,"X")&gt;0,1,0)+IF(COUNTIF(Assessment!D65:D69,"X")&gt;0,1,0)+IF(COUNTIF(Assessment!D83:D85,"X")&gt;0,1,0)+IF(COUNTIF(Assessment!D88:D90,"X")&gt;0,1,0)+IF(COUNTIF(Assessment!D93:D95,"X")&gt;0,1,0)+IF(COUNTIF(Assessment!D98:D101,"X")&gt;0,1,0)+IF(COUNTIF(Assessment!D104:D106,"X")&gt;0,1,0)+IF(COUNTIF(Assessment!D109:D110,"X")&gt;0,1,0)+IF(COUNTIF(Assessment!D113:D115,"X")&gt;0,1,0)+IF(COUNTIF(Assessment!D118:D120,"X")&gt;0,1,0)+IF(COUNTIF(Assessment!D123:D125,"X")&gt;0,1,0)+IF(COUNTIF(Assessment!D128:D129,"X")&gt;0,1,0)+IF(COUNTIF(Assessment!D132:D134,"X")&gt;0,1,0)+IF(COUNTIF(Assessment!D137:D138,"X")&gt;0,1,0)+IF(COUNTIF(Assessment!D141:D143,"X")&gt;0,1,0)</f>
        <v/>
      </c>
    </row>
    <row r="14" ht="15" customHeight="1">
      <c r="B14" s="33" t="inlineStr">
        <is>
          <t>SCORE INTERPRETATION</t>
        </is>
      </c>
    </row>
    <row r="15" ht="15" customHeight="1">
      <c r="B15" s="34" t="inlineStr">
        <is>
          <t>Score Range</t>
        </is>
      </c>
      <c r="C15" s="34" t="n"/>
      <c r="D15" s="34" t="inlineStr">
        <is>
          <t>Maturity Level</t>
        </is>
      </c>
      <c r="E15" s="34" t="n"/>
      <c r="F15" s="34" t="inlineStr">
        <is>
          <t>What It Means</t>
        </is>
      </c>
    </row>
    <row r="16" ht="61.5" customHeight="1">
      <c r="B16" s="35" t="inlineStr">
        <is>
          <t>1 to 20</t>
        </is>
      </c>
      <c r="C16" s="36" t="n"/>
      <c r="D16" s="37" t="inlineStr">
        <is>
          <t>Struggling</t>
        </is>
      </c>
      <c r="E16" s="36" t="n"/>
      <c r="F16" s="38" t="inlineStr">
        <is>
          <t>The standup is not functioning as a coordination event. It happens rarely or without the people who do the work, the board is closed, and blockers either never come up or come up and go nowhere.</t>
        </is>
      </c>
      <c r="H16" t="n">
        <v>-1000</v>
      </c>
    </row>
    <row r="17" ht="61.5" customHeight="1">
      <c r="B17" s="35" t="inlineStr">
        <is>
          <t>21 to 40</t>
        </is>
      </c>
      <c r="C17" s="36" t="n"/>
      <c r="D17" s="37" t="inlineStr">
        <is>
          <t>Developing</t>
        </is>
      </c>
      <c r="E17" s="36" t="n"/>
      <c r="F17" s="38" t="inlineStr">
        <is>
          <t>The event happens, but it is a status round. People report to the Scrum Master, the sprint goal is never mentioned, and the impediments raised on Monday are still open on Friday.</t>
        </is>
      </c>
      <c r="H17" t="n">
        <v>21</v>
      </c>
    </row>
    <row r="18" ht="61.5" customHeight="1">
      <c r="B18" s="35" t="inlineStr">
        <is>
          <t>41 to 60</t>
        </is>
      </c>
      <c r="C18" s="36" t="n"/>
      <c r="D18" s="37" t="inlineStr">
        <is>
          <t>Norming</t>
        </is>
      </c>
      <c r="E18" s="36" t="n"/>
      <c r="F18" s="38" t="inlineStr">
        <is>
          <t>The habit is real and the basics hold. The next gains come from working the board instead of the roster, giving every blocker a named owner, and keeping the event inside fifteen minutes.</t>
        </is>
      </c>
      <c r="H18" t="n">
        <v>41</v>
      </c>
    </row>
    <row r="19" ht="61.5" customHeight="1">
      <c r="B19" s="35" t="inlineStr">
        <is>
          <t>61 to 80</t>
        </is>
      </c>
      <c r="C19" s="36" t="n"/>
      <c r="D19" s="37" t="inlineStr">
        <is>
          <t>Performing</t>
        </is>
      </c>
      <c r="E19" s="36" t="n"/>
      <c r="F19" s="38" t="inlineStr">
        <is>
          <t>The standup is working. The team meets daily, uses the board, and resolves most blockers quickly. Tune the peer-to-peer coordination and how tightly the conversation stays on the sprint goal.</t>
        </is>
      </c>
      <c r="H19" t="n">
        <v>61</v>
      </c>
    </row>
    <row r="20" ht="61.5" customHeight="1">
      <c r="B20" s="35" t="inlineStr">
        <is>
          <t>81 to 100</t>
        </is>
      </c>
      <c r="C20" s="36" t="n"/>
      <c r="D20" s="37" t="inlineStr">
        <is>
          <t>Thriving</t>
        </is>
      </c>
      <c r="E20" s="36" t="n"/>
      <c r="F20" s="38" t="inlineStr">
        <is>
          <t>The standup is a genuine advantage. The team replans the day in fifteen minutes, surfaces dependencies before they bite, and holds itself accountable to the sprint goal without the Scrum Master driving it.</t>
        </is>
      </c>
      <c r="H20" t="n">
        <v>81</v>
      </c>
    </row>
    <row r="21" ht="15" customHeight="1">
      <c r="B21" s="39" t="inlineStr">
        <is>
          <t>Source: Daily Standup Assessment Scoring Guide, Stephens Insight Group</t>
        </is>
      </c>
    </row>
    <row r="23" ht="15" customHeight="1">
      <c r="B23" s="33" t="inlineStr">
        <is>
          <t>SCORE BY QUESTION</t>
        </is>
      </c>
    </row>
    <row r="24" ht="15" customHeight="1">
      <c r="B24" s="34" t="inlineStr">
        <is>
          <t>Question #</t>
        </is>
      </c>
      <c r="C24" s="34" t="inlineStr">
        <is>
          <t>Topic</t>
        </is>
      </c>
      <c r="D24" s="34" t="inlineStr">
        <is>
          <t>Your Points</t>
        </is>
      </c>
      <c r="E24" s="34" t="inlineStr">
        <is>
          <t>Max Points</t>
        </is>
      </c>
      <c r="F24" s="34" t="inlineStr">
        <is>
          <t>Status</t>
        </is>
      </c>
    </row>
    <row r="25" ht="15" customHeight="1">
      <c r="B25" s="40" t="n">
        <v>7</v>
      </c>
      <c r="C25" s="41" t="inlineStr">
        <is>
          <t>Team Size</t>
        </is>
      </c>
      <c r="D25" s="40">
        <f>Assessment!G52</f>
        <v/>
      </c>
      <c r="E25" s="40" t="n">
        <v>5</v>
      </c>
      <c r="F25" s="40">
        <f>IF(COUNTIF(Assessment!D53:D56,"X")=0,"Not answered",IF(D25&gt;=E25,"Full points",IF(D25&lt;0,"Negative points, see guide","Room to improve, see guide")))</f>
        <v/>
      </c>
    </row>
    <row r="26" ht="15" customHeight="1">
      <c r="B26" s="42" t="n">
        <v>8</v>
      </c>
      <c r="C26" s="43" t="inlineStr">
        <is>
          <t>Attendance</t>
        </is>
      </c>
      <c r="D26" s="42">
        <f>Assessment!G58</f>
        <v/>
      </c>
      <c r="E26" s="42" t="n">
        <v>4</v>
      </c>
      <c r="F26" s="42">
        <f>IF(COUNTIF(Assessment!D59:D62,"X")=0,"Not answered",IF(D26&gt;=E26,"Full points",IF(D26&lt;0,"Negative points, see guide","Room to improve, see guide")))</f>
        <v/>
      </c>
    </row>
    <row r="27" ht="15" customHeight="1">
      <c r="B27" s="40" t="n">
        <v>9</v>
      </c>
      <c r="C27" s="41" t="inlineStr">
        <is>
          <t>Roles Present</t>
        </is>
      </c>
      <c r="D27" s="40">
        <f>Assessment!G64</f>
        <v/>
      </c>
      <c r="E27" s="40" t="n">
        <v>8</v>
      </c>
      <c r="F27" s="40">
        <f>IF(COUNTIF(Assessment!D65:D69,"X")=0,"Not answered",IF(D27&gt;=E27,"Full points",IF(D27&lt;0,"Negative points, see guide","Room to improve, see guide")))</f>
        <v/>
      </c>
    </row>
    <row r="28" ht="15" customHeight="1">
      <c r="B28" s="42" t="n">
        <v>13</v>
      </c>
      <c r="C28" s="43" t="inlineStr">
        <is>
          <t>Facilitation</t>
        </is>
      </c>
      <c r="D28" s="42">
        <f>Assessment!G82</f>
        <v/>
      </c>
      <c r="E28" s="42" t="n">
        <v>4</v>
      </c>
      <c r="F28" s="42">
        <f>IF(COUNTIF(Assessment!D83:D85,"X")=0,"Not answered",IF(D28&gt;=E28,"Full points",IF(D28&lt;0,"Negative points, see guide","Room to improve, see guide")))</f>
        <v/>
      </c>
    </row>
    <row r="29" ht="15" customHeight="1">
      <c r="B29" s="40" t="n">
        <v>14</v>
      </c>
      <c r="C29" s="41" t="inlineStr">
        <is>
          <t>Standup Cadence</t>
        </is>
      </c>
      <c r="D29" s="40">
        <f>Assessment!G87</f>
        <v/>
      </c>
      <c r="E29" s="40" t="n">
        <v>7</v>
      </c>
      <c r="F29" s="40">
        <f>IF(COUNTIF(Assessment!D88:D90,"X")=0,"Not answered",IF(D29&gt;=E29,"Full points",IF(D29&lt;0,"Negative points, see guide","Room to improve, see guide")))</f>
        <v/>
      </c>
    </row>
    <row r="30" ht="15" customHeight="1">
      <c r="B30" s="42" t="n">
        <v>15</v>
      </c>
      <c r="C30" s="43" t="inlineStr">
        <is>
          <t>Time and Place Consistency</t>
        </is>
      </c>
      <c r="D30" s="42">
        <f>Assessment!G92</f>
        <v/>
      </c>
      <c r="E30" s="42" t="n">
        <v>7</v>
      </c>
      <c r="F30" s="42">
        <f>IF(COUNTIF(Assessment!D93:D95,"X")=0,"Not answered",IF(D30&gt;=E30,"Full points",IF(D30&lt;0,"Negative points, see guide","Room to improve, see guide")))</f>
        <v/>
      </c>
    </row>
    <row r="31" ht="15" customHeight="1">
      <c r="B31" s="40" t="n">
        <v>16</v>
      </c>
      <c r="C31" s="41" t="inlineStr">
        <is>
          <t>Cameras On</t>
        </is>
      </c>
      <c r="D31" s="40">
        <f>Assessment!G97</f>
        <v/>
      </c>
      <c r="E31" s="40" t="n">
        <v>5</v>
      </c>
      <c r="F31" s="40">
        <f>IF(COUNTIF(Assessment!D98:D101,"X")=0,"Not answered",IF(D31&gt;=E31,"Full points",IF(D31&lt;0,"Negative points, see guide","Room to improve, see guide")))</f>
        <v/>
      </c>
    </row>
    <row r="32" ht="15" customHeight="1">
      <c r="B32" s="42" t="n">
        <v>17</v>
      </c>
      <c r="C32" s="43" t="inlineStr">
        <is>
          <t>Timebox</t>
        </is>
      </c>
      <c r="D32" s="42">
        <f>Assessment!G103</f>
        <v/>
      </c>
      <c r="E32" s="42" t="n">
        <v>5</v>
      </c>
      <c r="F32" s="42">
        <f>IF(COUNTIF(Assessment!D104:D106,"X")=0,"Not answered",IF(D32&gt;=E32,"Full points",IF(D32&lt;0,"Negative points, see guide","Room to improve, see guide")))</f>
        <v/>
      </c>
    </row>
    <row r="33" ht="15" customHeight="1">
      <c r="B33" s="40" t="n">
        <v>18</v>
      </c>
      <c r="C33" s="41" t="inlineStr">
        <is>
          <t>Board Visibility</t>
        </is>
      </c>
      <c r="D33" s="40">
        <f>Assessment!G108</f>
        <v/>
      </c>
      <c r="E33" s="40" t="n">
        <v>8</v>
      </c>
      <c r="F33" s="40">
        <f>IF(COUNTIF(Assessment!D109:D110,"X")=0,"Not answered",IF(D33&gt;=E33,"Full points",IF(D33&lt;0,"Negative points, see guide","Room to improve, see guide")))</f>
        <v/>
      </c>
    </row>
    <row r="34" ht="15" customHeight="1">
      <c r="B34" s="42" t="n">
        <v>19</v>
      </c>
      <c r="C34" s="43" t="inlineStr">
        <is>
          <t>Blockers Discussed</t>
        </is>
      </c>
      <c r="D34" s="42">
        <f>Assessment!G112</f>
        <v/>
      </c>
      <c r="E34" s="42" t="n">
        <v>8</v>
      </c>
      <c r="F34" s="42">
        <f>IF(COUNTIF(Assessment!D113:D115,"X")=0,"Not answered",IF(D34&gt;=E34,"Full points",IF(D34&lt;0,"Negative points, see guide","Room to improve, see guide")))</f>
        <v/>
      </c>
    </row>
    <row r="35" ht="15" customHeight="1">
      <c r="B35" s="40" t="n">
        <v>20</v>
      </c>
      <c r="C35" s="41" t="inlineStr">
        <is>
          <t>Blocker Follow Through</t>
        </is>
      </c>
      <c r="D35" s="40">
        <f>Assessment!G117</f>
        <v/>
      </c>
      <c r="E35" s="40" t="n">
        <v>6</v>
      </c>
      <c r="F35" s="40">
        <f>IF(COUNTIF(Assessment!D118:D120,"X")=0,"Not answered",IF(D35&gt;=E35,"Full points",IF(D35&lt;0,"Negative points, see guide","Room to improve, see guide")))</f>
        <v/>
      </c>
    </row>
    <row r="36" ht="15" customHeight="1">
      <c r="B36" s="42" t="n">
        <v>21</v>
      </c>
      <c r="C36" s="43" t="inlineStr">
        <is>
          <t>Dependencies</t>
        </is>
      </c>
      <c r="D36" s="42">
        <f>Assessment!G122</f>
        <v/>
      </c>
      <c r="E36" s="42" t="n">
        <v>8</v>
      </c>
      <c r="F36" s="42">
        <f>IF(COUNTIF(Assessment!D123:D125,"X")=0,"Not answered",IF(D36&gt;=E36,"Full points",IF(D36&lt;0,"Negative points, see guide","Room to improve, see guide")))</f>
        <v/>
      </c>
    </row>
    <row r="37" ht="15" customHeight="1">
      <c r="B37" s="40" t="n">
        <v>22</v>
      </c>
      <c r="C37" s="41" t="inlineStr">
        <is>
          <t>Sprint Goal Reviewed</t>
        </is>
      </c>
      <c r="D37" s="40">
        <f>Assessment!G127</f>
        <v/>
      </c>
      <c r="E37" s="40" t="n">
        <v>5</v>
      </c>
      <c r="F37" s="40">
        <f>IF(COUNTIF(Assessment!D128:D129,"X")=0,"Not answered",IF(D37&gt;=E37,"Full points",IF(D37&lt;0,"Negative points, see guide","Room to improve, see guide")))</f>
        <v/>
      </c>
    </row>
    <row r="38" ht="15" customHeight="1">
      <c r="B38" s="42" t="n">
        <v>23</v>
      </c>
      <c r="C38" s="43" t="inlineStr">
        <is>
          <t>Goal Focus</t>
        </is>
      </c>
      <c r="D38" s="42">
        <f>Assessment!G131</f>
        <v/>
      </c>
      <c r="E38" s="42" t="n">
        <v>4</v>
      </c>
      <c r="F38" s="42">
        <f>IF(COUNTIF(Assessment!D132:D134,"X")=0,"Not answered",IF(D38&gt;=E38,"Full points",IF(D38&lt;0,"Negative points, see guide","Room to improve, see guide")))</f>
        <v/>
      </c>
    </row>
    <row r="39" ht="15" customHeight="1">
      <c r="B39" s="40" t="n">
        <v>24</v>
      </c>
      <c r="C39" s="41" t="inlineStr">
        <is>
          <t>Participation in Updates</t>
        </is>
      </c>
      <c r="D39" s="40">
        <f>Assessment!G136</f>
        <v/>
      </c>
      <c r="E39" s="40" t="n">
        <v>8</v>
      </c>
      <c r="F39" s="40">
        <f>IF(COUNTIF(Assessment!D137:D138,"X")=0,"Not answered",IF(D39&gt;=E39,"Full points",IF(D39&lt;0,"Negative points, see guide","Room to improve, see guide")))</f>
        <v/>
      </c>
    </row>
    <row r="40" ht="15" customHeight="1">
      <c r="B40" s="42" t="n">
        <v>25</v>
      </c>
      <c r="C40" s="43" t="inlineStr">
        <is>
          <t>Coordination Style</t>
        </is>
      </c>
      <c r="D40" s="42">
        <f>Assessment!G140</f>
        <v/>
      </c>
      <c r="E40" s="42" t="n">
        <v>8</v>
      </c>
      <c r="F40" s="42">
        <f>IF(COUNTIF(Assessment!D141:D143,"X")=0,"Not answered",IF(D40&gt;=E40,"Full points",IF(D40&lt;0,"Negative points, see guide","Room to improve, see guide")))</f>
        <v/>
      </c>
    </row>
    <row r="41" ht="15" customHeight="1">
      <c r="B41" s="44" t="n"/>
      <c r="C41" s="45" t="inlineStr">
        <is>
          <t>Total</t>
        </is>
      </c>
      <c r="D41" s="44">
        <f>SUM(D25:D40)</f>
        <v/>
      </c>
      <c r="E41" s="44">
        <f>SUM(E25:E40)</f>
        <v/>
      </c>
      <c r="F41" s="44" t="n"/>
    </row>
    <row r="42" ht="30" customHeight="1">
      <c r="B42" s="46" t="inlineStr">
        <is>
          <t>Notes: Scoring matches the online assessment. Written and contact questions are not scored. For what each topic measures and how to improve, open the guide below.</t>
        </is>
      </c>
    </row>
    <row r="44" ht="15" customHeight="1">
      <c r="B44" s="6" t="inlineStr">
        <is>
          <t>Open the Scoring &amp; Interpretation Guide</t>
        </is>
      </c>
    </row>
    <row r="45" ht="15" customHeight="1">
      <c r="B45" s="6" t="inlineStr">
        <is>
          <t>Take this assessment online</t>
        </is>
      </c>
    </row>
    <row r="47" ht="4.5" customHeight="1">
      <c r="A47" s="2" t="n"/>
      <c r="B47" s="2" t="n"/>
      <c r="C47" s="2" t="n"/>
      <c r="D47" s="2" t="n"/>
      <c r="E47" s="2" t="n"/>
      <c r="F47" s="2" t="n"/>
      <c r="G47" s="2" t="n"/>
    </row>
    <row r="48" ht="15" customHeight="1">
      <c r="B48" s="26" t="inlineStr">
        <is>
          <t>Ready for coaching? Connect with SIG: info@stephensinsightgroup.com  |  (616) 724-0297</t>
        </is>
      </c>
    </row>
    <row r="49" ht="15" customHeight="1">
      <c r="B49" s="28" t="inlineStr">
        <is>
          <t>© 2026 Stephens Insight Group LLC. All rights reserved. Grand Rapids, Michigan.  Capital In. Value Out.</t>
        </is>
      </c>
    </row>
  </sheetData>
  <mergeCells count="17">
    <mergeCell ref="D20:E20"/>
    <mergeCell ref="C9:F9"/>
    <mergeCell ref="D16:E16"/>
    <mergeCell ref="B16:C16"/>
    <mergeCell ref="D18:E18"/>
    <mergeCell ref="B15:C15"/>
    <mergeCell ref="D15:E15"/>
    <mergeCell ref="D19:E19"/>
    <mergeCell ref="B19:C19"/>
    <mergeCell ref="B20:C20"/>
    <mergeCell ref="C12:F12"/>
    <mergeCell ref="B42:F42"/>
    <mergeCell ref="C11:F11"/>
    <mergeCell ref="B17:C17"/>
    <mergeCell ref="C10:F10"/>
    <mergeCell ref="D17:E17"/>
    <mergeCell ref="B18:C18"/>
  </mergeCells>
  <conditionalFormatting sqref="B16:F20">
    <cfRule type="expression" priority="1" dxfId="0">
      <formula>AND($H$12&gt;0,$D16=$C$10)</formula>
    </cfRule>
  </conditionalFormatting>
  <hyperlinks>
    <hyperlink xmlns:r="http://schemas.openxmlformats.org/officeDocument/2006/relationships" ref="B21" r:id="rId1"/>
    <hyperlink xmlns:r="http://schemas.openxmlformats.org/officeDocument/2006/relationships" ref="B44" r:id="rId2"/>
    <hyperlink xmlns:r="http://schemas.openxmlformats.org/officeDocument/2006/relationships" ref="B45" r:id="rId3"/>
  </hyperlinks>
  <pageMargins left="0.75" right="0.75" top="1" bottom="1" header="0.5" footer="0.5"/>
  <pageSetup orientation="portrait" fitToHeight="0" fitToWidth="1"/>
  <drawing xmlns:r="http://schemas.openxmlformats.org/officeDocument/2006/relationships" r:id="rId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Stephens Insight Group</dc:creator>
  <dc:title xmlns:dc="http://purl.org/dc/elements/1.1/">Daily Standup Assessment</dc:title>
  <dcterms:created xmlns:dcterms="http://purl.org/dc/terms/" xmlns:xsi="http://www.w3.org/2001/XMLSchema-instance" xsi:type="dcterms:W3CDTF">2026-10-22T18:58:29Z</dcterms:created>
  <dcterms:modified xmlns:dcterms="http://purl.org/dc/terms/" xmlns:xsi="http://www.w3.org/2001/XMLSchema-instance" xsi:type="dcterms:W3CDTF">2026-10-22T18:58:30Z</dcterms:modified>
</cp:coreProperties>
</file>