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ummary" sheetId="2" state="visible" r:id="rId4"/>
    <sheet name="Milestones" sheetId="3" state="visible" r:id="rId5"/>
    <sheet name="PI Objectives" sheetId="4" state="visible" r:id="rId6"/>
    <sheet name="Features" sheetId="5" state="visible" r:id="rId7"/>
    <sheet name="Burn-up" sheetId="6" state="visible" r:id="rId8"/>
  </sheets>
  <definedNames>
    <definedName function="false" hidden="true" localSheetId="4" name="_xlnm._FilterDatabase" vbProcedure="false">Features!$A$1:$J$41</definedName>
    <definedName function="false" hidden="true" localSheetId="2" name="_xlnm._FilterDatabase" vbProcedure="false">Milestones!$A$1:$I$26</definedName>
    <definedName function="false" hidden="true" localSheetId="3" name="_xlnm._FilterDatabase" vbProcedure="false">'PI Objectives'!$A$1:$H$41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<sst xmlns="http://schemas.openxmlformats.org/spreadsheetml/2006/main" count="76" uniqueCount="72">
  <si>
    <t xml:space="preserve">PI Progress and Milestone Report</t>
  </si>
  <si>
    <t xml:space="preserve">Track milestones, PI objectives and delivery progress in one place  |  SIG Template v1.0</t>
  </si>
  <si>
    <t xml:space="preserve">Purpose</t>
  </si>
  <si>
    <t xml:space="preserve">Shows whether the program is delivering what it planned: milestones against baseline, PI objectives and predictability, Feature progress, and a burn-up of planned versus completed work.</t>
  </si>
  <si>
    <t xml:space="preserve">How to use</t>
  </si>
  <si>
    <t xml:space="preserve">1. Milestones: enter baseline and forecast dates; variance and status calculate.
2. PI Objectives: after PI Planning, enter each team's objectives and planned business value (1 to 10). At the end of the PI, Business Owners score actual value.
3. Features: track each Feature's status and progress.
4. Burn-up: enter planned and completed points by iteration; the chart updates.
5. Summary: the headline numbers for your status report calculate from the other tabs.</t>
  </si>
  <si>
    <t xml:space="preserve">PI predictability</t>
  </si>
  <si>
    <t xml:space="preserve">Predictability = actual business value achieved / planned business value, for committed objectives only. Uncommitted (stretch) objectives can add to actual value but do not count in planned value. Many SAFe programs aim for 80% to 100%; agree your own target.</t>
  </si>
  <si>
    <t xml:space="preserve">Milestone status</t>
  </si>
  <si>
    <t xml:space="preserve">On time: forecast is on or before baseline. At risk: forecast slips by up to the tolerance on the Summary tab. Late: slips by more than the tolerance. Done: an actual date is entered.</t>
  </si>
  <si>
    <t xml:space="preserve">Pairs with</t>
  </si>
  <si>
    <t xml:space="preserve">SIG Executive Status Report, SIG Benefits Realization Tracker, and the SIG Program Jira Accelerator.</t>
  </si>
  <si>
    <t xml:space="preserve">Cells with this fill are for you to complete</t>
  </si>
  <si>
    <t xml:space="preserve">© 2026 Stephens Insight Group LLC. Capital In. Value Out.  |  stephensinsightgroup.com</t>
  </si>
  <si>
    <t xml:space="preserve">PI Progress Summary</t>
  </si>
  <si>
    <t xml:space="preserve">Headline numbers for your status report. Only the yellow cells are inputs.</t>
  </si>
  <si>
    <t xml:space="preserve">Current PI</t>
  </si>
  <si>
    <t xml:space="preserve">Milestone slip tolerance (days)</t>
  </si>
  <si>
    <t xml:space="preserve">SIG starting point; set to your charter's schedule tolerance</t>
  </si>
  <si>
    <t xml:space="preserve">Milestones: done</t>
  </si>
  <si>
    <t xml:space="preserve">Milestones: on time</t>
  </si>
  <si>
    <t xml:space="preserve">Milestones: at risk</t>
  </si>
  <si>
    <t xml:space="preserve">Milestones: late</t>
  </si>
  <si>
    <t xml:space="preserve">PI predictability (current PI)</t>
  </si>
  <si>
    <t xml:space="preserve">Actual value of all objectives / planned value of committed objectives</t>
  </si>
  <si>
    <t xml:space="preserve">Committed objectives (current PI)</t>
  </si>
  <si>
    <t xml:space="preserve">Features done</t>
  </si>
  <si>
    <t xml:space="preserve">Features in progress</t>
  </si>
  <si>
    <t xml:space="preserve">Features blocked</t>
  </si>
  <si>
    <t xml:space="preserve">Points done / planned</t>
  </si>
  <si>
    <t xml:space="preserve">ID</t>
  </si>
  <si>
    <t xml:space="preserve">Milestone</t>
  </si>
  <si>
    <t xml:space="preserve">Owner</t>
  </si>
  <si>
    <t xml:space="preserve">Baseline date</t>
  </si>
  <si>
    <t xml:space="preserve">Forecast date</t>
  </si>
  <si>
    <t xml:space="preserve">Actual date</t>
  </si>
  <si>
    <t xml:space="preserve">Variance (days)</t>
  </si>
  <si>
    <t xml:space="preserve">Status</t>
  </si>
  <si>
    <t xml:space="preserve">Notes</t>
  </si>
  <si>
    <t xml:space="preserve">PI</t>
  </si>
  <si>
    <t xml:space="preserve">Team</t>
  </si>
  <si>
    <t xml:space="preserve">Objective</t>
  </si>
  <si>
    <t xml:space="preserve">Committed?</t>
  </si>
  <si>
    <t xml:space="preserve">Planned value (1-10)</t>
  </si>
  <si>
    <t xml:space="preserve">Actual value (1-10)</t>
  </si>
  <si>
    <t xml:space="preserve">Achieved %</t>
  </si>
  <si>
    <t xml:space="preserve">Business owner notes</t>
  </si>
  <si>
    <t xml:space="preserve">Feature</t>
  </si>
  <si>
    <t xml:space="preserve">Epic</t>
  </si>
  <si>
    <t xml:space="preserve">Target PI</t>
  </si>
  <si>
    <t xml:space="preserve">% complete</t>
  </si>
  <si>
    <t xml:space="preserve">Points planned</t>
  </si>
  <si>
    <t xml:space="preserve">Points done</t>
  </si>
  <si>
    <t xml:space="preserve">Blocked?</t>
  </si>
  <si>
    <t xml:space="preserve">Iteration</t>
  </si>
  <si>
    <t xml:space="preserve">Planned points</t>
  </si>
  <si>
    <t xml:space="preserve">Completed points</t>
  </si>
  <si>
    <t xml:space="preserve">Cumulative planned</t>
  </si>
  <si>
    <t xml:space="preserve">Cumulative completed</t>
  </si>
  <si>
    <t xml:space="preserve">Iteration 1</t>
  </si>
  <si>
    <t xml:space="preserve">Iteration 2</t>
  </si>
  <si>
    <t xml:space="preserve">Iteration 3</t>
  </si>
  <si>
    <t xml:space="preserve">Iteration 4</t>
  </si>
  <si>
    <t xml:space="preserve">Iteration 5</t>
  </si>
  <si>
    <t xml:space="preserve">Iteration 6</t>
  </si>
  <si>
    <t xml:space="preserve">Iteration 7</t>
  </si>
  <si>
    <t xml:space="preserve">Iteration 8</t>
  </si>
  <si>
    <t xml:space="preserve">Iteration 9</t>
  </si>
  <si>
    <t xml:space="preserve">Iteration 10</t>
  </si>
  <si>
    <t xml:space="preserve">Iteration 11</t>
  </si>
  <si>
    <t xml:space="preserve">Iteration 12</t>
  </si>
  <si>
    <t xml:space="preserve">Fill in iterations as they finish; future iterations stay blank on the chart.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</si>
</sst>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%"/>
    <numFmt numFmtId="167" formatCode="mm/dd/yyyy"/>
    <numFmt numFmtId="168" formatCode="#,##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D2849"/>
      <name val="Montserrat"/>
      <family val="0"/>
      <charset val="1"/>
    </font>
    <font>
      <i val="true"/>
      <sz val="10"/>
      <color rgb="FF996220"/>
      <name val="Montserrat"/>
      <family val="0"/>
      <charset val="1"/>
    </font>
    <font>
      <b val="true"/>
      <sz val="10"/>
      <color rgb="FF0D2849"/>
      <name val="Montserrat"/>
      <family val="0"/>
      <charset val="1"/>
    </font>
    <font>
      <sz val="10"/>
      <color rgb="FF000000"/>
      <name val="Montserrat"/>
      <family val="0"/>
      <charset val="1"/>
    </font>
    <font>
      <sz val="10"/>
      <color rgb="FF0000FF"/>
      <name val="Montserrat"/>
      <family val="0"/>
      <charset val="1"/>
    </font>
    <font>
      <sz val="8"/>
      <color rgb="FF996220"/>
      <name val="Montserrat"/>
      <family val="0"/>
      <charset val="1"/>
    </font>
    <font>
      <b val="true"/>
      <sz val="14"/>
      <color rgb="FF0D2849"/>
      <name val="Montserrat"/>
      <family val="0"/>
      <charset val="1"/>
    </font>
    <font>
      <i val="true"/>
      <sz val="9"/>
      <color rgb="FF996220"/>
      <name val="Montserrat"/>
      <family val="0"/>
      <charset val="1"/>
    </font>
    <font>
      <b val="true"/>
      <sz val="10"/>
      <color rgb="FF000000"/>
      <name val="Montserrat"/>
      <family val="0"/>
      <charset val="1"/>
    </font>
    <font>
      <i val="true"/>
      <sz val="9"/>
      <color rgb="FF595959"/>
      <name val="Montserrat"/>
      <family val="0"/>
      <charset val="1"/>
    </font>
    <font>
      <b val="true"/>
      <sz val="10"/>
      <color rgb="FFFFFFFF"/>
      <name val="Montserrat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6C882"/>
        <bgColor rgb="FFF4B6B6"/>
      </patternFill>
    </fill>
    <fill>
      <patternFill patternType="solid">
        <fgColor rgb="FFFFFFE0"/>
        <bgColor rgb="FFFFFFFF"/>
      </patternFill>
    </fill>
    <fill>
      <patternFill patternType="solid">
        <fgColor rgb="FF0D2849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1D7"/>
      </left>
      <right style="thin">
        <color rgb="FFCBD1D7"/>
      </right>
      <top style="thin">
        <color rgb="FFCBD1D7"/>
      </top>
      <bottom style="thin">
        <color rgb="FFCBD1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0D284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E0"/>
          <bgColor rgb="FF000000"/>
        </patternFill>
      </fill>
    </dxf>
    <dxf>
      <fill>
        <patternFill>
          <bgColor rgb="FFC9E4C5"/>
        </patternFill>
      </fill>
    </dxf>
    <dxf>
      <fill>
        <patternFill>
          <bgColor rgb="FFF6C882"/>
        </patternFill>
      </fill>
    </dxf>
    <dxf>
      <fill>
        <patternFill>
          <bgColor rgb="FFF4B6B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96220"/>
      <rgbColor rgb="FF800080"/>
      <rgbColor rgb="FF008080"/>
      <rgbColor rgb="FFD9D9D9"/>
      <rgbColor rgb="FF878787"/>
      <rgbColor rgb="FF9999FF"/>
      <rgbColor rgb="FF993366"/>
      <rgbColor rgb="FFFFFFE0"/>
      <rgbColor rgb="FFCCFFFF"/>
      <rgbColor rgb="FF660066"/>
      <rgbColor rgb="FFFF8080"/>
      <rgbColor rgb="FF0066CC"/>
      <rgbColor rgb="FFCBD1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9E4C5"/>
      <rgbColor rgb="FFFFFF99"/>
      <rgbColor rgb="FF99CCFF"/>
      <rgbColor rgb="FFF4B6B6"/>
      <rgbColor rgb="FFCC99FF"/>
      <rgbColor rgb="FFF6C882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D284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Burn-up: cumulative planned vs completed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'Burn-up'!D1</c:f>
              <c:strCache>
                <c:ptCount val="1"/>
                <c:pt idx="0">
                  <c:v>Cumulative planned</c:v>
                </c:pt>
              </c:strCache>
            </c:strRef>
          </c:tx>
          <c:spPr>
            <a:solidFill>
              <a:srgbClr val="cbd1d7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'Burn-up'!$A$2:$A$13</c:f>
              <c:strCache>
                <c:ptCount val="12"/>
                <c:pt idx="0">
                  <c:v>Iteration 1</c:v>
                </c:pt>
                <c:pt idx="1">
                  <c:v>Iteration 2</c:v>
                </c:pt>
                <c:pt idx="2">
                  <c:v>Iteration 3</c:v>
                </c:pt>
                <c:pt idx="3">
                  <c:v>Iteration 4</c:v>
                </c:pt>
                <c:pt idx="4">
                  <c:v>Iteration 5</c:v>
                </c:pt>
                <c:pt idx="5">
                  <c:v>Iteration 6</c:v>
                </c:pt>
                <c:pt idx="6">
                  <c:v>Iteration 7</c:v>
                </c:pt>
                <c:pt idx="7">
                  <c:v>Iteration 8</c:v>
                </c:pt>
                <c:pt idx="8">
                  <c:v>Iteration 9</c:v>
                </c:pt>
                <c:pt idx="9">
                  <c:v>Iteration 10</c:v>
                </c:pt>
                <c:pt idx="10">
                  <c:v>Iteration 11</c:v>
                </c:pt>
                <c:pt idx="11">
                  <c:v>Iteration 12</c:v>
                </c:pt>
              </c:strCache>
            </c:strRef>
          </c:cat>
          <c:val>
            <c:numRef>
              <c:f>'Burn-up'!$D$2:$D$13</c:f>
              <c:numCache>
                <c:formatCode>General</c:formatCode>
                <c:ptCount val="12"/>
              </c:numCache>
            </c:numRef>
          </c:val>
        </c:ser>
        <c:ser>
          <c:idx val="1"/>
          <c:order val="1"/>
          <c:tx>
            <c:strRef>
              <c:f>'Burn-up'!E1</c:f>
              <c:strCache>
                <c:ptCount val="1"/>
                <c:pt idx="0">
                  <c:v>Cumulative completed</c:v>
                </c:pt>
              </c:strCache>
            </c:strRef>
          </c:tx>
          <c:spPr>
            <a:solidFill>
              <a:srgbClr val="0d284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'Burn-up'!$A$2:$A$13</c:f>
              <c:strCache>
                <c:ptCount val="12"/>
                <c:pt idx="0">
                  <c:v>Iteration 1</c:v>
                </c:pt>
                <c:pt idx="1">
                  <c:v>Iteration 2</c:v>
                </c:pt>
                <c:pt idx="2">
                  <c:v>Iteration 3</c:v>
                </c:pt>
                <c:pt idx="3">
                  <c:v>Iteration 4</c:v>
                </c:pt>
                <c:pt idx="4">
                  <c:v>Iteration 5</c:v>
                </c:pt>
                <c:pt idx="5">
                  <c:v>Iteration 6</c:v>
                </c:pt>
                <c:pt idx="6">
                  <c:v>Iteration 7</c:v>
                </c:pt>
                <c:pt idx="7">
                  <c:v>Iteration 8</c:v>
                </c:pt>
                <c:pt idx="8">
                  <c:v>Iteration 9</c:v>
                </c:pt>
                <c:pt idx="9">
                  <c:v>Iteration 10</c:v>
                </c:pt>
                <c:pt idx="10">
                  <c:v>Iteration 11</c:v>
                </c:pt>
                <c:pt idx="11">
                  <c:v>Iteration 12</c:v>
                </c:pt>
              </c:strCache>
            </c:strRef>
          </c:cat>
          <c:val>
            <c:numRef>
              <c:f>'Burn-up'!$E$2:$E$13</c:f>
              <c:numCache>
                <c:formatCode>General</c:formatCode>
                <c:ptCount val="12"/>
              </c:numCache>
            </c:numRef>
          </c:val>
        </c:ser>
        <c:gapWidth val="150"/>
        <c:overlap val="0"/>
        <c:axId val="81050738"/>
        <c:axId val="87531619"/>
      </c:barChart>
      <c:catAx>
        <c:axId val="81050738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Iteration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531619"/>
        <c:crosses val="autoZero"/>
        <c:auto val="1"/>
        <c:lblAlgn val="ctr"/>
        <c:lblOffset val="100"/>
        <c:noMultiLvlLbl val="0"/>
      </c:catAx>
      <c:valAx>
        <c:axId val="8753161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Points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05073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738720</xdr:colOff>
      <xdr:row>0</xdr:row>
      <xdr:rowOff>552240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257148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1</xdr:row>
      <xdr:rowOff>0</xdr:rowOff>
    </xdr:from>
    <xdr:to>
      <xdr:col>16</xdr:col>
      <xdr:colOff>364680</xdr:colOff>
      <xdr:row>16</xdr:row>
      <xdr:rowOff>21960</xdr:rowOff>
    </xdr:to>
    <xdr:graphicFrame>
      <xdr:nvGraphicFramePr>
        <xdr:cNvPr id="1" name="Chart 1"/>
        <xdr:cNvGraphicFramePr/>
      </xdr:nvGraphicFramePr>
      <xdr:xfrm>
        <a:off x="6673320" y="3808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48" hidden="false" customHeight="true" outlineLevel="0" collapsed="false"/>
    <row r="4" customFormat="false" ht="22.05" hidden="false" customHeight="false" outlineLevel="0" collapsed="false">
      <c r="A4" s="1" t="s">
        <v>0</v>
      </c>
    </row>
    <row r="5" customFormat="false" ht="15" hidden="false" customHeight="false" outlineLevel="0" collapsed="false">
      <c r="A5" s="2" t="s">
        <v>1</v>
      </c>
    </row>
    <row r="6" customFormat="false" ht="3.75" hidden="false" customHeight="true" outlineLevel="0" collapsed="false">
      <c r="A6" s="3"/>
      <c r="B6" s="3"/>
      <c r="C6" s="3"/>
      <c r="D6" s="3"/>
      <c r="E6" s="3"/>
      <c r="F6" s="3"/>
    </row>
    <row r="8" customFormat="false" ht="45" hidden="false" customHeight="true" outlineLevel="0" collapsed="false">
      <c r="A8" s="4" t="s">
        <v>2</v>
      </c>
      <c r="B8" s="5" t="s">
        <v>3</v>
      </c>
    </row>
    <row r="9" customFormat="false" ht="150" hidden="false" customHeight="true" outlineLevel="0" collapsed="false">
      <c r="A9" s="4" t="s">
        <v>4</v>
      </c>
      <c r="B9" s="5" t="s">
        <v>5</v>
      </c>
    </row>
    <row r="10" customFormat="false" ht="45" hidden="false" customHeight="true" outlineLevel="0" collapsed="false">
      <c r="A10" s="4" t="s">
        <v>6</v>
      </c>
      <c r="B10" s="5" t="s">
        <v>7</v>
      </c>
    </row>
    <row r="11" customFormat="false" ht="45" hidden="false" customHeight="true" outlineLevel="0" collapsed="false">
      <c r="A11" s="4" t="s">
        <v>8</v>
      </c>
      <c r="B11" s="5" t="s">
        <v>9</v>
      </c>
    </row>
    <row r="12" customFormat="false" ht="30" hidden="false" customHeight="true" outlineLevel="0" collapsed="false">
      <c r="A12" s="4" t="s">
        <v>10</v>
      </c>
      <c r="B12" s="5" t="s">
        <v>11</v>
      </c>
    </row>
    <row r="13" customFormat="false" ht="15" hidden="false" customHeight="false" outlineLevel="0" collapsed="false">
      <c r="B13" s="6" t="s">
        <v>12</v>
      </c>
    </row>
    <row r="15" customFormat="false" ht="15" hidden="false" customHeight="false" outlineLevel="0" collapsed="false">
      <c r="A15" s="7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4"/>
    <col collapsed="false" customWidth="true" hidden="false" outlineLevel="0" max="3" min="3" style="0" width="18"/>
    <col collapsed="false" customWidth="true" hidden="false" outlineLevel="0" max="4" min="4" style="0" width="50"/>
  </cols>
  <sheetData>
    <row r="1" customFormat="false" ht="17.35" hidden="false" customHeight="false" outlineLevel="0" collapsed="false">
      <c r="A1" s="8" t="s">
        <v>14</v>
      </c>
    </row>
    <row r="2" customFormat="false" ht="15" hidden="false" customHeight="false" outlineLevel="0" collapsed="false">
      <c r="A2" s="9" t="s">
        <v>15</v>
      </c>
    </row>
    <row r="4" customFormat="false" ht="15" hidden="false" customHeight="false" outlineLevel="0" collapsed="false">
      <c r="A4" s="10" t="s">
        <v>16</v>
      </c>
      <c r="C4" s="11"/>
    </row>
    <row r="5" customFormat="false" ht="15" hidden="false" customHeight="false" outlineLevel="0" collapsed="false">
      <c r="A5" s="10" t="s">
        <v>17</v>
      </c>
      <c r="C5" s="11" t="n">
        <v>10</v>
      </c>
      <c r="D5" s="12" t="s">
        <v>18</v>
      </c>
    </row>
    <row r="7" customFormat="false" ht="15" hidden="false" customHeight="false" outlineLevel="0" collapsed="false">
      <c r="A7" s="10" t="s">
        <v>19</v>
      </c>
      <c r="C7" s="13" t="n">
        <f aca="false">COUNTIF(Milestones!H2:H26,"Done")</f>
        <v>0</v>
      </c>
    </row>
    <row r="8" customFormat="false" ht="15" hidden="false" customHeight="false" outlineLevel="0" collapsed="false">
      <c r="A8" s="10" t="s">
        <v>20</v>
      </c>
      <c r="C8" s="13" t="n">
        <f aca="false">COUNTIF(Milestones!H2:H26,"On time")</f>
        <v>0</v>
      </c>
    </row>
    <row r="9" customFormat="false" ht="15" hidden="false" customHeight="false" outlineLevel="0" collapsed="false">
      <c r="A9" s="10" t="s">
        <v>21</v>
      </c>
      <c r="C9" s="13" t="n">
        <f aca="false">COUNTIF(Milestones!H2:H26,"At risk")</f>
        <v>0</v>
      </c>
    </row>
    <row r="10" customFormat="false" ht="15" hidden="false" customHeight="false" outlineLevel="0" collapsed="false">
      <c r="A10" s="10" t="s">
        <v>22</v>
      </c>
      <c r="C10" s="13" t="n">
        <f aca="false">COUNTIF(Milestones!H2:H26,"Late")</f>
        <v>0</v>
      </c>
    </row>
    <row r="12" customFormat="false" ht="15" hidden="false" customHeight="false" outlineLevel="0" collapsed="false">
      <c r="A12" s="10" t="s">
        <v>23</v>
      </c>
      <c r="C12" s="14" t="str">
        <f aca="false">IFERROR(SUMIFS('PI Objectives'!F2:F41,'PI Objectives'!A2:A41,C4)/SUMIFS('PI Objectives'!E2:E41,'PI Objectives'!A2:A41,C4,'PI Objectives'!D2:D41,"Committed"),"")</f>
        <v/>
      </c>
      <c r="D12" s="12" t="s">
        <v>24</v>
      </c>
    </row>
    <row r="13" customFormat="false" ht="15" hidden="false" customHeight="false" outlineLevel="0" collapsed="false">
      <c r="A13" s="10" t="s">
        <v>25</v>
      </c>
      <c r="C13" s="13" t="n">
        <f aca="false">COUNTIFS('PI Objectives'!A2:A41,C4,'PI Objectives'!D2:D41,"Committed")</f>
        <v>0</v>
      </c>
    </row>
    <row r="15" customFormat="false" ht="15" hidden="false" customHeight="false" outlineLevel="0" collapsed="false">
      <c r="A15" s="10" t="s">
        <v>26</v>
      </c>
      <c r="C15" s="13" t="n">
        <f aca="false">COUNTIF(Features!E2:E41,"Done")</f>
        <v>0</v>
      </c>
    </row>
    <row r="16" customFormat="false" ht="15" hidden="false" customHeight="false" outlineLevel="0" collapsed="false">
      <c r="A16" s="10" t="s">
        <v>27</v>
      </c>
      <c r="C16" s="13" t="n">
        <f aca="false">COUNTIF(Features!E2:E41,"In progress")</f>
        <v>0</v>
      </c>
    </row>
    <row r="17" customFormat="false" ht="15" hidden="false" customHeight="false" outlineLevel="0" collapsed="false">
      <c r="A17" s="10" t="s">
        <v>28</v>
      </c>
      <c r="C17" s="13" t="n">
        <f aca="false">COUNTIF(Features!I2:I41,"Yes")</f>
        <v>0</v>
      </c>
    </row>
    <row r="18" customFormat="false" ht="15" hidden="false" customHeight="false" outlineLevel="0" collapsed="false">
      <c r="A18" s="10" t="s">
        <v>29</v>
      </c>
      <c r="C18" s="14" t="str">
        <f aca="false">IFERROR(SUM(Features!H2:H41)/SUM(Features!G2:G41),"")</f>
        <v/>
      </c>
    </row>
    <row r="20" customFormat="false" ht="15" hidden="false" customHeight="false" outlineLevel="0" collapsed="false">
      <c r="A20" s="7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0"/>
    <col collapsed="false" customWidth="true" hidden="false" outlineLevel="0" max="3" min="3" style="0" width="18"/>
    <col collapsed="false" customWidth="true" hidden="false" outlineLevel="0" max="6" min="4" style="0" width="13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36"/>
  </cols>
  <sheetData>
    <row r="1" customFormat="false" ht="30" hidden="false" customHeight="true" outlineLevel="0" collapsed="false">
      <c r="A1" s="15" t="s">
        <v>30</v>
      </c>
      <c r="B1" s="15" t="s">
        <v>31</v>
      </c>
      <c r="C1" s="15" t="s">
        <v>32</v>
      </c>
      <c r="D1" s="15" t="s">
        <v>33</v>
      </c>
      <c r="E1" s="15" t="s">
        <v>34</v>
      </c>
      <c r="F1" s="15" t="s">
        <v>35</v>
      </c>
      <c r="G1" s="15" t="s">
        <v>36</v>
      </c>
      <c r="H1" s="15" t="s">
        <v>37</v>
      </c>
      <c r="I1" s="15" t="s">
        <v>38</v>
      </c>
    </row>
    <row r="2" customFormat="false" ht="21.75" hidden="false" customHeight="true" outlineLevel="0" collapsed="false">
      <c r="A2" s="10" t="str">
        <f aca="false">"MS-"&amp;TEXT(ROW()-1,"000")</f>
        <v>MS-001</v>
      </c>
      <c r="B2" s="16"/>
      <c r="C2" s="16"/>
      <c r="D2" s="17"/>
      <c r="E2" s="17"/>
      <c r="F2" s="17"/>
      <c r="G2" s="18" t="str">
        <f aca="false">IF(OR(D2="",AND(E2="",F2="")),"",IF(F2&lt;&gt;"",F2,E2)-D2)</f>
        <v/>
      </c>
      <c r="H2" s="18" t="str">
        <f aca="false">IF(B2="","",IF(F2&lt;&gt;"","Done",IF(G2="","",IF(G2&lt;=0,"On time",IF(G2&lt;=Summary!$C$5,"At risk","Late")))))</f>
        <v/>
      </c>
      <c r="I2" s="16"/>
    </row>
    <row r="3" customFormat="false" ht="21.75" hidden="false" customHeight="true" outlineLevel="0" collapsed="false">
      <c r="A3" s="10" t="str">
        <f aca="false">"MS-"&amp;TEXT(ROW()-1,"000")</f>
        <v>MS-002</v>
      </c>
      <c r="B3" s="16"/>
      <c r="C3" s="16"/>
      <c r="D3" s="17"/>
      <c r="E3" s="17"/>
      <c r="F3" s="17"/>
      <c r="G3" s="18" t="str">
        <f aca="false">IF(OR(D3="",AND(E3="",F3="")),"",IF(F3&lt;&gt;"",F3,E3)-D3)</f>
        <v/>
      </c>
      <c r="H3" s="18" t="str">
        <f aca="false">IF(B3="","",IF(F3&lt;&gt;"","Done",IF(G3="","",IF(G3&lt;=0,"On time",IF(G3&lt;=Summary!$C$5,"At risk","Late")))))</f>
        <v/>
      </c>
      <c r="I3" s="16"/>
    </row>
    <row r="4" customFormat="false" ht="21.75" hidden="false" customHeight="true" outlineLevel="0" collapsed="false">
      <c r="A4" s="10" t="str">
        <f aca="false">"MS-"&amp;TEXT(ROW()-1,"000")</f>
        <v>MS-003</v>
      </c>
      <c r="B4" s="16"/>
      <c r="C4" s="16"/>
      <c r="D4" s="17"/>
      <c r="E4" s="17"/>
      <c r="F4" s="17"/>
      <c r="G4" s="18" t="str">
        <f aca="false">IF(OR(D4="",AND(E4="",F4="")),"",IF(F4&lt;&gt;"",F4,E4)-D4)</f>
        <v/>
      </c>
      <c r="H4" s="18" t="str">
        <f aca="false">IF(B4="","",IF(F4&lt;&gt;"","Done",IF(G4="","",IF(G4&lt;=0,"On time",IF(G4&lt;=Summary!$C$5,"At risk","Late")))))</f>
        <v/>
      </c>
      <c r="I4" s="16"/>
    </row>
    <row r="5" customFormat="false" ht="21.75" hidden="false" customHeight="true" outlineLevel="0" collapsed="false">
      <c r="A5" s="10" t="str">
        <f aca="false">"MS-"&amp;TEXT(ROW()-1,"000")</f>
        <v>MS-004</v>
      </c>
      <c r="B5" s="16"/>
      <c r="C5" s="16"/>
      <c r="D5" s="17"/>
      <c r="E5" s="17"/>
      <c r="F5" s="17"/>
      <c r="G5" s="18" t="str">
        <f aca="false">IF(OR(D5="",AND(E5="",F5="")),"",IF(F5&lt;&gt;"",F5,E5)-D5)</f>
        <v/>
      </c>
      <c r="H5" s="18" t="str">
        <f aca="false">IF(B5="","",IF(F5&lt;&gt;"","Done",IF(G5="","",IF(G5&lt;=0,"On time",IF(G5&lt;=Summary!$C$5,"At risk","Late")))))</f>
        <v/>
      </c>
      <c r="I5" s="16"/>
    </row>
    <row r="6" customFormat="false" ht="21.75" hidden="false" customHeight="true" outlineLevel="0" collapsed="false">
      <c r="A6" s="10" t="str">
        <f aca="false">"MS-"&amp;TEXT(ROW()-1,"000")</f>
        <v>MS-005</v>
      </c>
      <c r="B6" s="16"/>
      <c r="C6" s="16"/>
      <c r="D6" s="17"/>
      <c r="E6" s="17"/>
      <c r="F6" s="17"/>
      <c r="G6" s="18" t="str">
        <f aca="false">IF(OR(D6="",AND(E6="",F6="")),"",IF(F6&lt;&gt;"",F6,E6)-D6)</f>
        <v/>
      </c>
      <c r="H6" s="18" t="str">
        <f aca="false">IF(B6="","",IF(F6&lt;&gt;"","Done",IF(G6="","",IF(G6&lt;=0,"On time",IF(G6&lt;=Summary!$C$5,"At risk","Late")))))</f>
        <v/>
      </c>
      <c r="I6" s="16"/>
    </row>
    <row r="7" customFormat="false" ht="21.75" hidden="false" customHeight="true" outlineLevel="0" collapsed="false">
      <c r="A7" s="10" t="str">
        <f aca="false">"MS-"&amp;TEXT(ROW()-1,"000")</f>
        <v>MS-006</v>
      </c>
      <c r="B7" s="16"/>
      <c r="C7" s="16"/>
      <c r="D7" s="17"/>
      <c r="E7" s="17"/>
      <c r="F7" s="17"/>
      <c r="G7" s="18" t="str">
        <f aca="false">IF(OR(D7="",AND(E7="",F7="")),"",IF(F7&lt;&gt;"",F7,E7)-D7)</f>
        <v/>
      </c>
      <c r="H7" s="18" t="str">
        <f aca="false">IF(B7="","",IF(F7&lt;&gt;"","Done",IF(G7="","",IF(G7&lt;=0,"On time",IF(G7&lt;=Summary!$C$5,"At risk","Late")))))</f>
        <v/>
      </c>
      <c r="I7" s="16"/>
    </row>
    <row r="8" customFormat="false" ht="21.75" hidden="false" customHeight="true" outlineLevel="0" collapsed="false">
      <c r="A8" s="10" t="str">
        <f aca="false">"MS-"&amp;TEXT(ROW()-1,"000")</f>
        <v>MS-007</v>
      </c>
      <c r="B8" s="16"/>
      <c r="C8" s="16"/>
      <c r="D8" s="17"/>
      <c r="E8" s="17"/>
      <c r="F8" s="17"/>
      <c r="G8" s="18" t="str">
        <f aca="false">IF(OR(D8="",AND(E8="",F8="")),"",IF(F8&lt;&gt;"",F8,E8)-D8)</f>
        <v/>
      </c>
      <c r="H8" s="18" t="str">
        <f aca="false">IF(B8="","",IF(F8&lt;&gt;"","Done",IF(G8="","",IF(G8&lt;=0,"On time",IF(G8&lt;=Summary!$C$5,"At risk","Late")))))</f>
        <v/>
      </c>
      <c r="I8" s="16"/>
    </row>
    <row r="9" customFormat="false" ht="21.75" hidden="false" customHeight="true" outlineLevel="0" collapsed="false">
      <c r="A9" s="10" t="str">
        <f aca="false">"MS-"&amp;TEXT(ROW()-1,"000")</f>
        <v>MS-008</v>
      </c>
      <c r="B9" s="16"/>
      <c r="C9" s="16"/>
      <c r="D9" s="17"/>
      <c r="E9" s="17"/>
      <c r="F9" s="17"/>
      <c r="G9" s="18" t="str">
        <f aca="false">IF(OR(D9="",AND(E9="",F9="")),"",IF(F9&lt;&gt;"",F9,E9)-D9)</f>
        <v/>
      </c>
      <c r="H9" s="18" t="str">
        <f aca="false">IF(B9="","",IF(F9&lt;&gt;"","Done",IF(G9="","",IF(G9&lt;=0,"On time",IF(G9&lt;=Summary!$C$5,"At risk","Late")))))</f>
        <v/>
      </c>
      <c r="I9" s="16"/>
    </row>
    <row r="10" customFormat="false" ht="21.75" hidden="false" customHeight="true" outlineLevel="0" collapsed="false">
      <c r="A10" s="10" t="str">
        <f aca="false">"MS-"&amp;TEXT(ROW()-1,"000")</f>
        <v>MS-009</v>
      </c>
      <c r="B10" s="16"/>
      <c r="C10" s="16"/>
      <c r="D10" s="17"/>
      <c r="E10" s="17"/>
      <c r="F10" s="17"/>
      <c r="G10" s="18" t="str">
        <f aca="false">IF(OR(D10="",AND(E10="",F10="")),"",IF(F10&lt;&gt;"",F10,E10)-D10)</f>
        <v/>
      </c>
      <c r="H10" s="18" t="str">
        <f aca="false">IF(B10="","",IF(F10&lt;&gt;"","Done",IF(G10="","",IF(G10&lt;=0,"On time",IF(G10&lt;=Summary!$C$5,"At risk","Late")))))</f>
        <v/>
      </c>
      <c r="I10" s="16"/>
    </row>
    <row r="11" customFormat="false" ht="21.75" hidden="false" customHeight="true" outlineLevel="0" collapsed="false">
      <c r="A11" s="10" t="str">
        <f aca="false">"MS-"&amp;TEXT(ROW()-1,"000")</f>
        <v>MS-010</v>
      </c>
      <c r="B11" s="16"/>
      <c r="C11" s="16"/>
      <c r="D11" s="17"/>
      <c r="E11" s="17"/>
      <c r="F11" s="17"/>
      <c r="G11" s="18" t="str">
        <f aca="false">IF(OR(D11="",AND(E11="",F11="")),"",IF(F11&lt;&gt;"",F11,E11)-D11)</f>
        <v/>
      </c>
      <c r="H11" s="18" t="str">
        <f aca="false">IF(B11="","",IF(F11&lt;&gt;"","Done",IF(G11="","",IF(G11&lt;=0,"On time",IF(G11&lt;=Summary!$C$5,"At risk","Late")))))</f>
        <v/>
      </c>
      <c r="I11" s="16"/>
    </row>
    <row r="12" customFormat="false" ht="21.75" hidden="false" customHeight="true" outlineLevel="0" collapsed="false">
      <c r="A12" s="10" t="str">
        <f aca="false">"MS-"&amp;TEXT(ROW()-1,"000")</f>
        <v>MS-011</v>
      </c>
      <c r="B12" s="16"/>
      <c r="C12" s="16"/>
      <c r="D12" s="17"/>
      <c r="E12" s="17"/>
      <c r="F12" s="17"/>
      <c r="G12" s="18" t="str">
        <f aca="false">IF(OR(D12="",AND(E12="",F12="")),"",IF(F12&lt;&gt;"",F12,E12)-D12)</f>
        <v/>
      </c>
      <c r="H12" s="18" t="str">
        <f aca="false">IF(B12="","",IF(F12&lt;&gt;"","Done",IF(G12="","",IF(G12&lt;=0,"On time",IF(G12&lt;=Summary!$C$5,"At risk","Late")))))</f>
        <v/>
      </c>
      <c r="I12" s="16"/>
    </row>
    <row r="13" customFormat="false" ht="21.75" hidden="false" customHeight="true" outlineLevel="0" collapsed="false">
      <c r="A13" s="10" t="str">
        <f aca="false">"MS-"&amp;TEXT(ROW()-1,"000")</f>
        <v>MS-012</v>
      </c>
      <c r="B13" s="16"/>
      <c r="C13" s="16"/>
      <c r="D13" s="17"/>
      <c r="E13" s="17"/>
      <c r="F13" s="17"/>
      <c r="G13" s="18" t="str">
        <f aca="false">IF(OR(D13="",AND(E13="",F13="")),"",IF(F13&lt;&gt;"",F13,E13)-D13)</f>
        <v/>
      </c>
      <c r="H13" s="18" t="str">
        <f aca="false">IF(B13="","",IF(F13&lt;&gt;"","Done",IF(G13="","",IF(G13&lt;=0,"On time",IF(G13&lt;=Summary!$C$5,"At risk","Late")))))</f>
        <v/>
      </c>
      <c r="I13" s="16"/>
    </row>
    <row r="14" customFormat="false" ht="21.75" hidden="false" customHeight="true" outlineLevel="0" collapsed="false">
      <c r="A14" s="10" t="str">
        <f aca="false">"MS-"&amp;TEXT(ROW()-1,"000")</f>
        <v>MS-013</v>
      </c>
      <c r="B14" s="16"/>
      <c r="C14" s="16"/>
      <c r="D14" s="17"/>
      <c r="E14" s="17"/>
      <c r="F14" s="17"/>
      <c r="G14" s="18" t="str">
        <f aca="false">IF(OR(D14="",AND(E14="",F14="")),"",IF(F14&lt;&gt;"",F14,E14)-D14)</f>
        <v/>
      </c>
      <c r="H14" s="18" t="str">
        <f aca="false">IF(B14="","",IF(F14&lt;&gt;"","Done",IF(G14="","",IF(G14&lt;=0,"On time",IF(G14&lt;=Summary!$C$5,"At risk","Late")))))</f>
        <v/>
      </c>
      <c r="I14" s="16"/>
    </row>
    <row r="15" customFormat="false" ht="21.75" hidden="false" customHeight="true" outlineLevel="0" collapsed="false">
      <c r="A15" s="10" t="str">
        <f aca="false">"MS-"&amp;TEXT(ROW()-1,"000")</f>
        <v>MS-014</v>
      </c>
      <c r="B15" s="16"/>
      <c r="C15" s="16"/>
      <c r="D15" s="17"/>
      <c r="E15" s="17"/>
      <c r="F15" s="17"/>
      <c r="G15" s="18" t="str">
        <f aca="false">IF(OR(D15="",AND(E15="",F15="")),"",IF(F15&lt;&gt;"",F15,E15)-D15)</f>
        <v/>
      </c>
      <c r="H15" s="18" t="str">
        <f aca="false">IF(B15="","",IF(F15&lt;&gt;"","Done",IF(G15="","",IF(G15&lt;=0,"On time",IF(G15&lt;=Summary!$C$5,"At risk","Late")))))</f>
        <v/>
      </c>
      <c r="I15" s="16"/>
    </row>
    <row r="16" customFormat="false" ht="21.75" hidden="false" customHeight="true" outlineLevel="0" collapsed="false">
      <c r="A16" s="10" t="str">
        <f aca="false">"MS-"&amp;TEXT(ROW()-1,"000")</f>
        <v>MS-015</v>
      </c>
      <c r="B16" s="16"/>
      <c r="C16" s="16"/>
      <c r="D16" s="17"/>
      <c r="E16" s="17"/>
      <c r="F16" s="17"/>
      <c r="G16" s="18" t="str">
        <f aca="false">IF(OR(D16="",AND(E16="",F16="")),"",IF(F16&lt;&gt;"",F16,E16)-D16)</f>
        <v/>
      </c>
      <c r="H16" s="18" t="str">
        <f aca="false">IF(B16="","",IF(F16&lt;&gt;"","Done",IF(G16="","",IF(G16&lt;=0,"On time",IF(G16&lt;=Summary!$C$5,"At risk","Late")))))</f>
        <v/>
      </c>
      <c r="I16" s="16"/>
    </row>
    <row r="17" customFormat="false" ht="21.75" hidden="false" customHeight="true" outlineLevel="0" collapsed="false">
      <c r="A17" s="10" t="str">
        <f aca="false">"MS-"&amp;TEXT(ROW()-1,"000")</f>
        <v>MS-016</v>
      </c>
      <c r="B17" s="16"/>
      <c r="C17" s="16"/>
      <c r="D17" s="17"/>
      <c r="E17" s="17"/>
      <c r="F17" s="17"/>
      <c r="G17" s="18" t="str">
        <f aca="false">IF(OR(D17="",AND(E17="",F17="")),"",IF(F17&lt;&gt;"",F17,E17)-D17)</f>
        <v/>
      </c>
      <c r="H17" s="18" t="str">
        <f aca="false">IF(B17="","",IF(F17&lt;&gt;"","Done",IF(G17="","",IF(G17&lt;=0,"On time",IF(G17&lt;=Summary!$C$5,"At risk","Late")))))</f>
        <v/>
      </c>
      <c r="I17" s="16"/>
    </row>
    <row r="18" customFormat="false" ht="21.75" hidden="false" customHeight="true" outlineLevel="0" collapsed="false">
      <c r="A18" s="10" t="str">
        <f aca="false">"MS-"&amp;TEXT(ROW()-1,"000")</f>
        <v>MS-017</v>
      </c>
      <c r="B18" s="16"/>
      <c r="C18" s="16"/>
      <c r="D18" s="17"/>
      <c r="E18" s="17"/>
      <c r="F18" s="17"/>
      <c r="G18" s="18" t="str">
        <f aca="false">IF(OR(D18="",AND(E18="",F18="")),"",IF(F18&lt;&gt;"",F18,E18)-D18)</f>
        <v/>
      </c>
      <c r="H18" s="18" t="str">
        <f aca="false">IF(B18="","",IF(F18&lt;&gt;"","Done",IF(G18="","",IF(G18&lt;=0,"On time",IF(G18&lt;=Summary!$C$5,"At risk","Late")))))</f>
        <v/>
      </c>
      <c r="I18" s="16"/>
    </row>
    <row r="19" customFormat="false" ht="21.75" hidden="false" customHeight="true" outlineLevel="0" collapsed="false">
      <c r="A19" s="10" t="str">
        <f aca="false">"MS-"&amp;TEXT(ROW()-1,"000")</f>
        <v>MS-018</v>
      </c>
      <c r="B19" s="16"/>
      <c r="C19" s="16"/>
      <c r="D19" s="17"/>
      <c r="E19" s="17"/>
      <c r="F19" s="17"/>
      <c r="G19" s="18" t="str">
        <f aca="false">IF(OR(D19="",AND(E19="",F19="")),"",IF(F19&lt;&gt;"",F19,E19)-D19)</f>
        <v/>
      </c>
      <c r="H19" s="18" t="str">
        <f aca="false">IF(B19="","",IF(F19&lt;&gt;"","Done",IF(G19="","",IF(G19&lt;=0,"On time",IF(G19&lt;=Summary!$C$5,"At risk","Late")))))</f>
        <v/>
      </c>
      <c r="I19" s="16"/>
    </row>
    <row r="20" customFormat="false" ht="21.75" hidden="false" customHeight="true" outlineLevel="0" collapsed="false">
      <c r="A20" s="10" t="str">
        <f aca="false">"MS-"&amp;TEXT(ROW()-1,"000")</f>
        <v>MS-019</v>
      </c>
      <c r="B20" s="16"/>
      <c r="C20" s="16"/>
      <c r="D20" s="17"/>
      <c r="E20" s="17"/>
      <c r="F20" s="17"/>
      <c r="G20" s="18" t="str">
        <f aca="false">IF(OR(D20="",AND(E20="",F20="")),"",IF(F20&lt;&gt;"",F20,E20)-D20)</f>
        <v/>
      </c>
      <c r="H20" s="18" t="str">
        <f aca="false">IF(B20="","",IF(F20&lt;&gt;"","Done",IF(G20="","",IF(G20&lt;=0,"On time",IF(G20&lt;=Summary!$C$5,"At risk","Late")))))</f>
        <v/>
      </c>
      <c r="I20" s="16"/>
    </row>
    <row r="21" customFormat="false" ht="21.75" hidden="false" customHeight="true" outlineLevel="0" collapsed="false">
      <c r="A21" s="10" t="str">
        <f aca="false">"MS-"&amp;TEXT(ROW()-1,"000")</f>
        <v>MS-020</v>
      </c>
      <c r="B21" s="16"/>
      <c r="C21" s="16"/>
      <c r="D21" s="17"/>
      <c r="E21" s="17"/>
      <c r="F21" s="17"/>
      <c r="G21" s="18" t="str">
        <f aca="false">IF(OR(D21="",AND(E21="",F21="")),"",IF(F21&lt;&gt;"",F21,E21)-D21)</f>
        <v/>
      </c>
      <c r="H21" s="18" t="str">
        <f aca="false">IF(B21="","",IF(F21&lt;&gt;"","Done",IF(G21="","",IF(G21&lt;=0,"On time",IF(G21&lt;=Summary!$C$5,"At risk","Late")))))</f>
        <v/>
      </c>
      <c r="I21" s="16"/>
    </row>
    <row r="22" customFormat="false" ht="21.75" hidden="false" customHeight="true" outlineLevel="0" collapsed="false">
      <c r="A22" s="10" t="str">
        <f aca="false">"MS-"&amp;TEXT(ROW()-1,"000")</f>
        <v>MS-021</v>
      </c>
      <c r="B22" s="16"/>
      <c r="C22" s="16"/>
      <c r="D22" s="17"/>
      <c r="E22" s="17"/>
      <c r="F22" s="17"/>
      <c r="G22" s="18" t="str">
        <f aca="false">IF(OR(D22="",AND(E22="",F22="")),"",IF(F22&lt;&gt;"",F22,E22)-D22)</f>
        <v/>
      </c>
      <c r="H22" s="18" t="str">
        <f aca="false">IF(B22="","",IF(F22&lt;&gt;"","Done",IF(G22="","",IF(G22&lt;=0,"On time",IF(G22&lt;=Summary!$C$5,"At risk","Late")))))</f>
        <v/>
      </c>
      <c r="I22" s="16"/>
    </row>
    <row r="23" customFormat="false" ht="21.75" hidden="false" customHeight="true" outlineLevel="0" collapsed="false">
      <c r="A23" s="10" t="str">
        <f aca="false">"MS-"&amp;TEXT(ROW()-1,"000")</f>
        <v>MS-022</v>
      </c>
      <c r="B23" s="16"/>
      <c r="C23" s="16"/>
      <c r="D23" s="17"/>
      <c r="E23" s="17"/>
      <c r="F23" s="17"/>
      <c r="G23" s="18" t="str">
        <f aca="false">IF(OR(D23="",AND(E23="",F23="")),"",IF(F23&lt;&gt;"",F23,E23)-D23)</f>
        <v/>
      </c>
      <c r="H23" s="18" t="str">
        <f aca="false">IF(B23="","",IF(F23&lt;&gt;"","Done",IF(G23="","",IF(G23&lt;=0,"On time",IF(G23&lt;=Summary!$C$5,"At risk","Late")))))</f>
        <v/>
      </c>
      <c r="I23" s="16"/>
    </row>
    <row r="24" customFormat="false" ht="21.75" hidden="false" customHeight="true" outlineLevel="0" collapsed="false">
      <c r="A24" s="10" t="str">
        <f aca="false">"MS-"&amp;TEXT(ROW()-1,"000")</f>
        <v>MS-023</v>
      </c>
      <c r="B24" s="16"/>
      <c r="C24" s="16"/>
      <c r="D24" s="17"/>
      <c r="E24" s="17"/>
      <c r="F24" s="17"/>
      <c r="G24" s="18" t="str">
        <f aca="false">IF(OR(D24="",AND(E24="",F24="")),"",IF(F24&lt;&gt;"",F24,E24)-D24)</f>
        <v/>
      </c>
      <c r="H24" s="18" t="str">
        <f aca="false">IF(B24="","",IF(F24&lt;&gt;"","Done",IF(G24="","",IF(G24&lt;=0,"On time",IF(G24&lt;=Summary!$C$5,"At risk","Late")))))</f>
        <v/>
      </c>
      <c r="I24" s="16"/>
    </row>
    <row r="25" customFormat="false" ht="21.75" hidden="false" customHeight="true" outlineLevel="0" collapsed="false">
      <c r="A25" s="10" t="str">
        <f aca="false">"MS-"&amp;TEXT(ROW()-1,"000")</f>
        <v>MS-024</v>
      </c>
      <c r="B25" s="16"/>
      <c r="C25" s="16"/>
      <c r="D25" s="17"/>
      <c r="E25" s="17"/>
      <c r="F25" s="17"/>
      <c r="G25" s="18" t="str">
        <f aca="false">IF(OR(D25="",AND(E25="",F25="")),"",IF(F25&lt;&gt;"",F25,E25)-D25)</f>
        <v/>
      </c>
      <c r="H25" s="18" t="str">
        <f aca="false">IF(B25="","",IF(F25&lt;&gt;"","Done",IF(G25="","",IF(G25&lt;=0,"On time",IF(G25&lt;=Summary!$C$5,"At risk","Late")))))</f>
        <v/>
      </c>
      <c r="I25" s="16"/>
    </row>
    <row r="26" customFormat="false" ht="21.75" hidden="false" customHeight="true" outlineLevel="0" collapsed="false">
      <c r="A26" s="10" t="str">
        <f aca="false">"MS-"&amp;TEXT(ROW()-1,"000")</f>
        <v>MS-025</v>
      </c>
      <c r="B26" s="16"/>
      <c r="C26" s="16"/>
      <c r="D26" s="17"/>
      <c r="E26" s="17"/>
      <c r="F26" s="17"/>
      <c r="G26" s="18" t="str">
        <f aca="false">IF(OR(D26="",AND(E26="",F26="")),"",IF(F26&lt;&gt;"",F26,E26)-D26)</f>
        <v/>
      </c>
      <c r="H26" s="18" t="str">
        <f aca="false">IF(B26="","",IF(F26&lt;&gt;"","Done",IF(G26="","",IF(G26&lt;=0,"On time",IF(G26&lt;=Summary!$C$5,"At risk","Late")))))</f>
        <v/>
      </c>
      <c r="I26" s="16"/>
    </row>
  </sheetData>
  <autoFilter ref="A1:I26"/>
  <conditionalFormatting sqref="H2:H26">
    <cfRule type="cellIs" priority="2" operator="equal" aboveAverage="0" equalAverage="0" bottom="0" percent="0" rank="0" text="" dxfId="5">
      <formula>"On time"</formula>
    </cfRule>
    <cfRule type="cellIs" priority="3" operator="equal" aboveAverage="0" equalAverage="0" bottom="0" percent="0" rank="0" text="" dxfId="5">
      <formula>"Done"</formula>
    </cfRule>
    <cfRule type="cellIs" priority="4" operator="equal" aboveAverage="0" equalAverage="0" bottom="0" percent="0" rank="0" text="" dxfId="6">
      <formula>"At risk"</formula>
    </cfRule>
    <cfRule type="cellIs" priority="5" operator="equal" aboveAverage="0" equalAverage="0" bottom="0" percent="0" rank="0" text="" dxfId="7">
      <formula>"Late"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0"/>
    <col collapsed="false" customWidth="true" hidden="false" outlineLevel="0" max="3" min="3" style="0" width="50"/>
    <col collapsed="false" customWidth="true" hidden="false" outlineLevel="0" max="4" min="4" style="0" width="12"/>
    <col collapsed="false" customWidth="true" hidden="false" outlineLevel="0" max="6" min="5" style="0" width="13"/>
    <col collapsed="false" customWidth="true" hidden="false" outlineLevel="0" max="7" min="7" style="0" width="12"/>
    <col collapsed="false" customWidth="true" hidden="false" outlineLevel="0" max="8" min="8" style="0" width="36"/>
  </cols>
  <sheetData>
    <row r="1" customFormat="false" ht="30" hidden="false" customHeight="true" outlineLevel="0" collapsed="false">
      <c r="A1" s="15" t="s">
        <v>39</v>
      </c>
      <c r="B1" s="15" t="s">
        <v>40</v>
      </c>
      <c r="C1" s="15" t="s">
        <v>41</v>
      </c>
      <c r="D1" s="15" t="s">
        <v>42</v>
      </c>
      <c r="E1" s="15" t="s">
        <v>43</v>
      </c>
      <c r="F1" s="15" t="s">
        <v>44</v>
      </c>
      <c r="G1" s="15" t="s">
        <v>45</v>
      </c>
      <c r="H1" s="15" t="s">
        <v>46</v>
      </c>
    </row>
    <row r="2" customFormat="false" ht="30" hidden="false" customHeight="true" outlineLevel="0" collapsed="false">
      <c r="A2" s="16"/>
      <c r="B2" s="16"/>
      <c r="C2" s="16"/>
      <c r="D2" s="16"/>
      <c r="E2" s="16"/>
      <c r="F2" s="16"/>
      <c r="G2" s="14" t="str">
        <f aca="false">IF(OR(E2="",F2="",E2=0),"",F2/E2)</f>
        <v/>
      </c>
      <c r="H2" s="16"/>
    </row>
    <row r="3" customFormat="false" ht="30" hidden="false" customHeight="true" outlineLevel="0" collapsed="false">
      <c r="A3" s="16"/>
      <c r="B3" s="16"/>
      <c r="C3" s="16"/>
      <c r="D3" s="16"/>
      <c r="E3" s="16"/>
      <c r="F3" s="16"/>
      <c r="G3" s="14" t="str">
        <f aca="false">IF(OR(E3="",F3="",E3=0),"",F3/E3)</f>
        <v/>
      </c>
      <c r="H3" s="16"/>
    </row>
    <row r="4" customFormat="false" ht="30" hidden="false" customHeight="true" outlineLevel="0" collapsed="false">
      <c r="A4" s="16"/>
      <c r="B4" s="16"/>
      <c r="C4" s="16"/>
      <c r="D4" s="16"/>
      <c r="E4" s="16"/>
      <c r="F4" s="16"/>
      <c r="G4" s="14" t="str">
        <f aca="false">IF(OR(E4="",F4="",E4=0),"",F4/E4)</f>
        <v/>
      </c>
      <c r="H4" s="16"/>
    </row>
    <row r="5" customFormat="false" ht="30" hidden="false" customHeight="true" outlineLevel="0" collapsed="false">
      <c r="A5" s="16"/>
      <c r="B5" s="16"/>
      <c r="C5" s="16"/>
      <c r="D5" s="16"/>
      <c r="E5" s="16"/>
      <c r="F5" s="16"/>
      <c r="G5" s="14" t="str">
        <f aca="false">IF(OR(E5="",F5="",E5=0),"",F5/E5)</f>
        <v/>
      </c>
      <c r="H5" s="16"/>
    </row>
    <row r="6" customFormat="false" ht="30" hidden="false" customHeight="true" outlineLevel="0" collapsed="false">
      <c r="A6" s="16"/>
      <c r="B6" s="16"/>
      <c r="C6" s="16"/>
      <c r="D6" s="16"/>
      <c r="E6" s="16"/>
      <c r="F6" s="16"/>
      <c r="G6" s="14" t="str">
        <f aca="false">IF(OR(E6="",F6="",E6=0),"",F6/E6)</f>
        <v/>
      </c>
      <c r="H6" s="16"/>
    </row>
    <row r="7" customFormat="false" ht="30" hidden="false" customHeight="true" outlineLevel="0" collapsed="false">
      <c r="A7" s="16"/>
      <c r="B7" s="16"/>
      <c r="C7" s="16"/>
      <c r="D7" s="16"/>
      <c r="E7" s="16"/>
      <c r="F7" s="16"/>
      <c r="G7" s="14" t="str">
        <f aca="false">IF(OR(E7="",F7="",E7=0),"",F7/E7)</f>
        <v/>
      </c>
      <c r="H7" s="16"/>
    </row>
    <row r="8" customFormat="false" ht="30" hidden="false" customHeight="true" outlineLevel="0" collapsed="false">
      <c r="A8" s="16"/>
      <c r="B8" s="16"/>
      <c r="C8" s="16"/>
      <c r="D8" s="16"/>
      <c r="E8" s="16"/>
      <c r="F8" s="16"/>
      <c r="G8" s="14" t="str">
        <f aca="false">IF(OR(E8="",F8="",E8=0),"",F8/E8)</f>
        <v/>
      </c>
      <c r="H8" s="16"/>
    </row>
    <row r="9" customFormat="false" ht="30" hidden="false" customHeight="true" outlineLevel="0" collapsed="false">
      <c r="A9" s="16"/>
      <c r="B9" s="16"/>
      <c r="C9" s="16"/>
      <c r="D9" s="16"/>
      <c r="E9" s="16"/>
      <c r="F9" s="16"/>
      <c r="G9" s="14" t="str">
        <f aca="false">IF(OR(E9="",F9="",E9=0),"",F9/E9)</f>
        <v/>
      </c>
      <c r="H9" s="16"/>
    </row>
    <row r="10" customFormat="false" ht="30" hidden="false" customHeight="true" outlineLevel="0" collapsed="false">
      <c r="A10" s="16"/>
      <c r="B10" s="16"/>
      <c r="C10" s="16"/>
      <c r="D10" s="16"/>
      <c r="E10" s="16"/>
      <c r="F10" s="16"/>
      <c r="G10" s="14" t="str">
        <f aca="false">IF(OR(E10="",F10="",E10=0),"",F10/E10)</f>
        <v/>
      </c>
      <c r="H10" s="16"/>
    </row>
    <row r="11" customFormat="false" ht="30" hidden="false" customHeight="true" outlineLevel="0" collapsed="false">
      <c r="A11" s="16"/>
      <c r="B11" s="16"/>
      <c r="C11" s="16"/>
      <c r="D11" s="16"/>
      <c r="E11" s="16"/>
      <c r="F11" s="16"/>
      <c r="G11" s="14" t="str">
        <f aca="false">IF(OR(E11="",F11="",E11=0),"",F11/E11)</f>
        <v/>
      </c>
      <c r="H11" s="16"/>
    </row>
    <row r="12" customFormat="false" ht="30" hidden="false" customHeight="true" outlineLevel="0" collapsed="false">
      <c r="A12" s="16"/>
      <c r="B12" s="16"/>
      <c r="C12" s="16"/>
      <c r="D12" s="16"/>
      <c r="E12" s="16"/>
      <c r="F12" s="16"/>
      <c r="G12" s="14" t="str">
        <f aca="false">IF(OR(E12="",F12="",E12=0),"",F12/E12)</f>
        <v/>
      </c>
      <c r="H12" s="16"/>
    </row>
    <row r="13" customFormat="false" ht="30" hidden="false" customHeight="true" outlineLevel="0" collapsed="false">
      <c r="A13" s="16"/>
      <c r="B13" s="16"/>
      <c r="C13" s="16"/>
      <c r="D13" s="16"/>
      <c r="E13" s="16"/>
      <c r="F13" s="16"/>
      <c r="G13" s="14" t="str">
        <f aca="false">IF(OR(E13="",F13="",E13=0),"",F13/E13)</f>
        <v/>
      </c>
      <c r="H13" s="16"/>
    </row>
    <row r="14" customFormat="false" ht="30" hidden="false" customHeight="true" outlineLevel="0" collapsed="false">
      <c r="A14" s="16"/>
      <c r="B14" s="16"/>
      <c r="C14" s="16"/>
      <c r="D14" s="16"/>
      <c r="E14" s="16"/>
      <c r="F14" s="16"/>
      <c r="G14" s="14" t="str">
        <f aca="false">IF(OR(E14="",F14="",E14=0),"",F14/E14)</f>
        <v/>
      </c>
      <c r="H14" s="16"/>
    </row>
    <row r="15" customFormat="false" ht="30" hidden="false" customHeight="true" outlineLevel="0" collapsed="false">
      <c r="A15" s="16"/>
      <c r="B15" s="16"/>
      <c r="C15" s="16"/>
      <c r="D15" s="16"/>
      <c r="E15" s="16"/>
      <c r="F15" s="16"/>
      <c r="G15" s="14" t="str">
        <f aca="false">IF(OR(E15="",F15="",E15=0),"",F15/E15)</f>
        <v/>
      </c>
      <c r="H15" s="16"/>
    </row>
    <row r="16" customFormat="false" ht="30" hidden="false" customHeight="true" outlineLevel="0" collapsed="false">
      <c r="A16" s="16"/>
      <c r="B16" s="16"/>
      <c r="C16" s="16"/>
      <c r="D16" s="16"/>
      <c r="E16" s="16"/>
      <c r="F16" s="16"/>
      <c r="G16" s="14" t="str">
        <f aca="false">IF(OR(E16="",F16="",E16=0),"",F16/E16)</f>
        <v/>
      </c>
      <c r="H16" s="16"/>
    </row>
    <row r="17" customFormat="false" ht="30" hidden="false" customHeight="true" outlineLevel="0" collapsed="false">
      <c r="A17" s="16"/>
      <c r="B17" s="16"/>
      <c r="C17" s="16"/>
      <c r="D17" s="16"/>
      <c r="E17" s="16"/>
      <c r="F17" s="16"/>
      <c r="G17" s="14" t="str">
        <f aca="false">IF(OR(E17="",F17="",E17=0),"",F17/E17)</f>
        <v/>
      </c>
      <c r="H17" s="16"/>
    </row>
    <row r="18" customFormat="false" ht="30" hidden="false" customHeight="true" outlineLevel="0" collapsed="false">
      <c r="A18" s="16"/>
      <c r="B18" s="16"/>
      <c r="C18" s="16"/>
      <c r="D18" s="16"/>
      <c r="E18" s="16"/>
      <c r="F18" s="16"/>
      <c r="G18" s="14" t="str">
        <f aca="false">IF(OR(E18="",F18="",E18=0),"",F18/E18)</f>
        <v/>
      </c>
      <c r="H18" s="16"/>
    </row>
    <row r="19" customFormat="false" ht="30" hidden="false" customHeight="true" outlineLevel="0" collapsed="false">
      <c r="A19" s="16"/>
      <c r="B19" s="16"/>
      <c r="C19" s="16"/>
      <c r="D19" s="16"/>
      <c r="E19" s="16"/>
      <c r="F19" s="16"/>
      <c r="G19" s="14" t="str">
        <f aca="false">IF(OR(E19="",F19="",E19=0),"",F19/E19)</f>
        <v/>
      </c>
      <c r="H19" s="16"/>
    </row>
    <row r="20" customFormat="false" ht="30" hidden="false" customHeight="true" outlineLevel="0" collapsed="false">
      <c r="A20" s="16"/>
      <c r="B20" s="16"/>
      <c r="C20" s="16"/>
      <c r="D20" s="16"/>
      <c r="E20" s="16"/>
      <c r="F20" s="16"/>
      <c r="G20" s="14" t="str">
        <f aca="false">IF(OR(E20="",F20="",E20=0),"",F20/E20)</f>
        <v/>
      </c>
      <c r="H20" s="16"/>
    </row>
    <row r="21" customFormat="false" ht="30" hidden="false" customHeight="true" outlineLevel="0" collapsed="false">
      <c r="A21" s="16"/>
      <c r="B21" s="16"/>
      <c r="C21" s="16"/>
      <c r="D21" s="16"/>
      <c r="E21" s="16"/>
      <c r="F21" s="16"/>
      <c r="G21" s="14" t="str">
        <f aca="false">IF(OR(E21="",F21="",E21=0),"",F21/E21)</f>
        <v/>
      </c>
      <c r="H21" s="16"/>
    </row>
    <row r="22" customFormat="false" ht="30" hidden="false" customHeight="true" outlineLevel="0" collapsed="false">
      <c r="A22" s="16"/>
      <c r="B22" s="16"/>
      <c r="C22" s="16"/>
      <c r="D22" s="16"/>
      <c r="E22" s="16"/>
      <c r="F22" s="16"/>
      <c r="G22" s="14" t="str">
        <f aca="false">IF(OR(E22="",F22="",E22=0),"",F22/E22)</f>
        <v/>
      </c>
      <c r="H22" s="16"/>
    </row>
    <row r="23" customFormat="false" ht="30" hidden="false" customHeight="true" outlineLevel="0" collapsed="false">
      <c r="A23" s="16"/>
      <c r="B23" s="16"/>
      <c r="C23" s="16"/>
      <c r="D23" s="16"/>
      <c r="E23" s="16"/>
      <c r="F23" s="16"/>
      <c r="G23" s="14" t="str">
        <f aca="false">IF(OR(E23="",F23="",E23=0),"",F23/E23)</f>
        <v/>
      </c>
      <c r="H23" s="16"/>
    </row>
    <row r="24" customFormat="false" ht="30" hidden="false" customHeight="true" outlineLevel="0" collapsed="false">
      <c r="A24" s="16"/>
      <c r="B24" s="16"/>
      <c r="C24" s="16"/>
      <c r="D24" s="16"/>
      <c r="E24" s="16"/>
      <c r="F24" s="16"/>
      <c r="G24" s="14" t="str">
        <f aca="false">IF(OR(E24="",F24="",E24=0),"",F24/E24)</f>
        <v/>
      </c>
      <c r="H24" s="16"/>
    </row>
    <row r="25" customFormat="false" ht="30" hidden="false" customHeight="true" outlineLevel="0" collapsed="false">
      <c r="A25" s="16"/>
      <c r="B25" s="16"/>
      <c r="C25" s="16"/>
      <c r="D25" s="16"/>
      <c r="E25" s="16"/>
      <c r="F25" s="16"/>
      <c r="G25" s="14" t="str">
        <f aca="false">IF(OR(E25="",F25="",E25=0),"",F25/E25)</f>
        <v/>
      </c>
      <c r="H25" s="16"/>
    </row>
    <row r="26" customFormat="false" ht="30" hidden="false" customHeight="true" outlineLevel="0" collapsed="false">
      <c r="A26" s="16"/>
      <c r="B26" s="16"/>
      <c r="C26" s="16"/>
      <c r="D26" s="16"/>
      <c r="E26" s="16"/>
      <c r="F26" s="16"/>
      <c r="G26" s="14" t="str">
        <f aca="false">IF(OR(E26="",F26="",E26=0),"",F26/E26)</f>
        <v/>
      </c>
      <c r="H26" s="16"/>
    </row>
    <row r="27" customFormat="false" ht="30" hidden="false" customHeight="true" outlineLevel="0" collapsed="false">
      <c r="A27" s="16"/>
      <c r="B27" s="16"/>
      <c r="C27" s="16"/>
      <c r="D27" s="16"/>
      <c r="E27" s="16"/>
      <c r="F27" s="16"/>
      <c r="G27" s="14" t="str">
        <f aca="false">IF(OR(E27="",F27="",E27=0),"",F27/E27)</f>
        <v/>
      </c>
      <c r="H27" s="16"/>
    </row>
    <row r="28" customFormat="false" ht="30" hidden="false" customHeight="true" outlineLevel="0" collapsed="false">
      <c r="A28" s="16"/>
      <c r="B28" s="16"/>
      <c r="C28" s="16"/>
      <c r="D28" s="16"/>
      <c r="E28" s="16"/>
      <c r="F28" s="16"/>
      <c r="G28" s="14" t="str">
        <f aca="false">IF(OR(E28="",F28="",E28=0),"",F28/E28)</f>
        <v/>
      </c>
      <c r="H28" s="16"/>
    </row>
    <row r="29" customFormat="false" ht="30" hidden="false" customHeight="true" outlineLevel="0" collapsed="false">
      <c r="A29" s="16"/>
      <c r="B29" s="16"/>
      <c r="C29" s="16"/>
      <c r="D29" s="16"/>
      <c r="E29" s="16"/>
      <c r="F29" s="16"/>
      <c r="G29" s="14" t="str">
        <f aca="false">IF(OR(E29="",F29="",E29=0),"",F29/E29)</f>
        <v/>
      </c>
      <c r="H29" s="16"/>
    </row>
    <row r="30" customFormat="false" ht="30" hidden="false" customHeight="true" outlineLevel="0" collapsed="false">
      <c r="A30" s="16"/>
      <c r="B30" s="16"/>
      <c r="C30" s="16"/>
      <c r="D30" s="16"/>
      <c r="E30" s="16"/>
      <c r="F30" s="16"/>
      <c r="G30" s="14" t="str">
        <f aca="false">IF(OR(E30="",F30="",E30=0),"",F30/E30)</f>
        <v/>
      </c>
      <c r="H30" s="16"/>
    </row>
    <row r="31" customFormat="false" ht="30" hidden="false" customHeight="true" outlineLevel="0" collapsed="false">
      <c r="A31" s="16"/>
      <c r="B31" s="16"/>
      <c r="C31" s="16"/>
      <c r="D31" s="16"/>
      <c r="E31" s="16"/>
      <c r="F31" s="16"/>
      <c r="G31" s="14" t="str">
        <f aca="false">IF(OR(E31="",F31="",E31=0),"",F31/E31)</f>
        <v/>
      </c>
      <c r="H31" s="16"/>
    </row>
    <row r="32" customFormat="false" ht="30" hidden="false" customHeight="true" outlineLevel="0" collapsed="false">
      <c r="A32" s="16"/>
      <c r="B32" s="16"/>
      <c r="C32" s="16"/>
      <c r="D32" s="16"/>
      <c r="E32" s="16"/>
      <c r="F32" s="16"/>
      <c r="G32" s="14" t="str">
        <f aca="false">IF(OR(E32="",F32="",E32=0),"",F32/E32)</f>
        <v/>
      </c>
      <c r="H32" s="16"/>
    </row>
    <row r="33" customFormat="false" ht="30" hidden="false" customHeight="true" outlineLevel="0" collapsed="false">
      <c r="A33" s="16"/>
      <c r="B33" s="16"/>
      <c r="C33" s="16"/>
      <c r="D33" s="16"/>
      <c r="E33" s="16"/>
      <c r="F33" s="16"/>
      <c r="G33" s="14" t="str">
        <f aca="false">IF(OR(E33="",F33="",E33=0),"",F33/E33)</f>
        <v/>
      </c>
      <c r="H33" s="16"/>
    </row>
    <row r="34" customFormat="false" ht="30" hidden="false" customHeight="true" outlineLevel="0" collapsed="false">
      <c r="A34" s="16"/>
      <c r="B34" s="16"/>
      <c r="C34" s="16"/>
      <c r="D34" s="16"/>
      <c r="E34" s="16"/>
      <c r="F34" s="16"/>
      <c r="G34" s="14" t="str">
        <f aca="false">IF(OR(E34="",F34="",E34=0),"",F34/E34)</f>
        <v/>
      </c>
      <c r="H34" s="16"/>
    </row>
    <row r="35" customFormat="false" ht="30" hidden="false" customHeight="true" outlineLevel="0" collapsed="false">
      <c r="A35" s="16"/>
      <c r="B35" s="16"/>
      <c r="C35" s="16"/>
      <c r="D35" s="16"/>
      <c r="E35" s="16"/>
      <c r="F35" s="16"/>
      <c r="G35" s="14" t="str">
        <f aca="false">IF(OR(E35="",F35="",E35=0),"",F35/E35)</f>
        <v/>
      </c>
      <c r="H35" s="16"/>
    </row>
    <row r="36" customFormat="false" ht="30" hidden="false" customHeight="true" outlineLevel="0" collapsed="false">
      <c r="A36" s="16"/>
      <c r="B36" s="16"/>
      <c r="C36" s="16"/>
      <c r="D36" s="16"/>
      <c r="E36" s="16"/>
      <c r="F36" s="16"/>
      <c r="G36" s="14" t="str">
        <f aca="false">IF(OR(E36="",F36="",E36=0),"",F36/E36)</f>
        <v/>
      </c>
      <c r="H36" s="16"/>
    </row>
    <row r="37" customFormat="false" ht="30" hidden="false" customHeight="true" outlineLevel="0" collapsed="false">
      <c r="A37" s="16"/>
      <c r="B37" s="16"/>
      <c r="C37" s="16"/>
      <c r="D37" s="16"/>
      <c r="E37" s="16"/>
      <c r="F37" s="16"/>
      <c r="G37" s="14" t="str">
        <f aca="false">IF(OR(E37="",F37="",E37=0),"",F37/E37)</f>
        <v/>
      </c>
      <c r="H37" s="16"/>
    </row>
    <row r="38" customFormat="false" ht="30" hidden="false" customHeight="true" outlineLevel="0" collapsed="false">
      <c r="A38" s="16"/>
      <c r="B38" s="16"/>
      <c r="C38" s="16"/>
      <c r="D38" s="16"/>
      <c r="E38" s="16"/>
      <c r="F38" s="16"/>
      <c r="G38" s="14" t="str">
        <f aca="false">IF(OR(E38="",F38="",E38=0),"",F38/E38)</f>
        <v/>
      </c>
      <c r="H38" s="16"/>
    </row>
    <row r="39" customFormat="false" ht="30" hidden="false" customHeight="true" outlineLevel="0" collapsed="false">
      <c r="A39" s="16"/>
      <c r="B39" s="16"/>
      <c r="C39" s="16"/>
      <c r="D39" s="16"/>
      <c r="E39" s="16"/>
      <c r="F39" s="16"/>
      <c r="G39" s="14" t="str">
        <f aca="false">IF(OR(E39="",F39="",E39=0),"",F39/E39)</f>
        <v/>
      </c>
      <c r="H39" s="16"/>
    </row>
    <row r="40" customFormat="false" ht="30" hidden="false" customHeight="true" outlineLevel="0" collapsed="false">
      <c r="A40" s="16"/>
      <c r="B40" s="16"/>
      <c r="C40" s="16"/>
      <c r="D40" s="16"/>
      <c r="E40" s="16"/>
      <c r="F40" s="16"/>
      <c r="G40" s="14" t="str">
        <f aca="false">IF(OR(E40="",F40="",E40=0),"",F40/E40)</f>
        <v/>
      </c>
      <c r="H40" s="16"/>
    </row>
    <row r="41" customFormat="false" ht="30" hidden="false" customHeight="true" outlineLevel="0" collapsed="false">
      <c r="A41" s="16"/>
      <c r="B41" s="16"/>
      <c r="C41" s="16"/>
      <c r="D41" s="16"/>
      <c r="E41" s="16"/>
      <c r="F41" s="16"/>
      <c r="G41" s="14" t="str">
        <f aca="false">IF(OR(E41="",F41="",E41=0),"",F41/E41)</f>
        <v/>
      </c>
      <c r="H41" s="16"/>
    </row>
  </sheetData>
  <autoFilter ref="A1:H41"/>
  <dataValidations count="3">
    <dataValidation allowBlank="true" errorStyle="stop" operator="between" showDropDown="false" showErrorMessage="false" showInputMessage="false" sqref="D2:D41" type="list">
      <formula1>"Committed,Uncommitted"</formula1>
      <formula2>0</formula2>
    </dataValidation>
    <dataValidation allowBlank="true" errorStyle="stop" operator="between" showDropDown="false" showErrorMessage="false" showInputMessage="false" sqref="E2:E41" type="list">
      <formula1>"1,2,3,4,5,6,7,8,9,10"</formula1>
      <formula2>0</formula2>
    </dataValidation>
    <dataValidation allowBlank="true" errorStyle="stop" operator="between" showDropDown="false" showErrorMessage="false" showInputMessage="false" sqref="F2:F41" type="list">
      <formula1>"0,1,2,3,4,5,6,7,8,9,10"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10"/>
    <col collapsed="false" customWidth="true" hidden="false" outlineLevel="0" max="10" min="10" style="0" width="34"/>
  </cols>
  <sheetData>
    <row r="1" customFormat="false" ht="30" hidden="false" customHeight="true" outlineLevel="0" collapsed="false">
      <c r="A1" s="15" t="s">
        <v>47</v>
      </c>
      <c r="B1" s="15" t="s">
        <v>48</v>
      </c>
      <c r="C1" s="15" t="s">
        <v>40</v>
      </c>
      <c r="D1" s="15" t="s">
        <v>49</v>
      </c>
      <c r="E1" s="15" t="s">
        <v>37</v>
      </c>
      <c r="F1" s="15" t="s">
        <v>50</v>
      </c>
      <c r="G1" s="15" t="s">
        <v>51</v>
      </c>
      <c r="H1" s="15" t="s">
        <v>52</v>
      </c>
      <c r="I1" s="15" t="s">
        <v>53</v>
      </c>
      <c r="J1" s="15" t="s">
        <v>38</v>
      </c>
    </row>
    <row r="2" customFormat="false" ht="21.75" hidden="false" customHeight="true" outlineLevel="0" collapsed="false">
      <c r="A2" s="16"/>
      <c r="B2" s="16"/>
      <c r="C2" s="16"/>
      <c r="D2" s="16"/>
      <c r="E2" s="16"/>
      <c r="F2" s="19"/>
      <c r="G2" s="16"/>
      <c r="H2" s="16"/>
      <c r="I2" s="16"/>
      <c r="J2" s="16"/>
    </row>
    <row r="3" customFormat="false" ht="21.75" hidden="false" customHeight="true" outlineLevel="0" collapsed="false">
      <c r="A3" s="16"/>
      <c r="B3" s="16"/>
      <c r="C3" s="16"/>
      <c r="D3" s="16"/>
      <c r="E3" s="16"/>
      <c r="F3" s="19"/>
      <c r="G3" s="16"/>
      <c r="H3" s="16"/>
      <c r="I3" s="16"/>
      <c r="J3" s="16"/>
    </row>
    <row r="4" customFormat="false" ht="21.75" hidden="false" customHeight="true" outlineLevel="0" collapsed="false">
      <c r="A4" s="16"/>
      <c r="B4" s="16"/>
      <c r="C4" s="16"/>
      <c r="D4" s="16"/>
      <c r="E4" s="16"/>
      <c r="F4" s="19"/>
      <c r="G4" s="16"/>
      <c r="H4" s="16"/>
      <c r="I4" s="16"/>
      <c r="J4" s="16"/>
    </row>
    <row r="5" customFormat="false" ht="21.75" hidden="false" customHeight="true" outlineLevel="0" collapsed="false">
      <c r="A5" s="16"/>
      <c r="B5" s="16"/>
      <c r="C5" s="16"/>
      <c r="D5" s="16"/>
      <c r="E5" s="16"/>
      <c r="F5" s="19"/>
      <c r="G5" s="16"/>
      <c r="H5" s="16"/>
      <c r="I5" s="16"/>
      <c r="J5" s="16"/>
    </row>
    <row r="6" customFormat="false" ht="21.75" hidden="false" customHeight="true" outlineLevel="0" collapsed="false">
      <c r="A6" s="16"/>
      <c r="B6" s="16"/>
      <c r="C6" s="16"/>
      <c r="D6" s="16"/>
      <c r="E6" s="16"/>
      <c r="F6" s="19"/>
      <c r="G6" s="16"/>
      <c r="H6" s="16"/>
      <c r="I6" s="16"/>
      <c r="J6" s="16"/>
    </row>
    <row r="7" customFormat="false" ht="21.75" hidden="false" customHeight="true" outlineLevel="0" collapsed="false">
      <c r="A7" s="16"/>
      <c r="B7" s="16"/>
      <c r="C7" s="16"/>
      <c r="D7" s="16"/>
      <c r="E7" s="16"/>
      <c r="F7" s="19"/>
      <c r="G7" s="16"/>
      <c r="H7" s="16"/>
      <c r="I7" s="16"/>
      <c r="J7" s="16"/>
    </row>
    <row r="8" customFormat="false" ht="21.75" hidden="false" customHeight="true" outlineLevel="0" collapsed="false">
      <c r="A8" s="16"/>
      <c r="B8" s="16"/>
      <c r="C8" s="16"/>
      <c r="D8" s="16"/>
      <c r="E8" s="16"/>
      <c r="F8" s="19"/>
      <c r="G8" s="16"/>
      <c r="H8" s="16"/>
      <c r="I8" s="16"/>
      <c r="J8" s="16"/>
    </row>
    <row r="9" customFormat="false" ht="21.75" hidden="false" customHeight="true" outlineLevel="0" collapsed="false">
      <c r="A9" s="16"/>
      <c r="B9" s="16"/>
      <c r="C9" s="16"/>
      <c r="D9" s="16"/>
      <c r="E9" s="16"/>
      <c r="F9" s="19"/>
      <c r="G9" s="16"/>
      <c r="H9" s="16"/>
      <c r="I9" s="16"/>
      <c r="J9" s="16"/>
    </row>
    <row r="10" customFormat="false" ht="21.75" hidden="false" customHeight="true" outlineLevel="0" collapsed="false">
      <c r="A10" s="16"/>
      <c r="B10" s="16"/>
      <c r="C10" s="16"/>
      <c r="D10" s="16"/>
      <c r="E10" s="16"/>
      <c r="F10" s="19"/>
      <c r="G10" s="16"/>
      <c r="H10" s="16"/>
      <c r="I10" s="16"/>
      <c r="J10" s="16"/>
    </row>
    <row r="11" customFormat="false" ht="21.75" hidden="false" customHeight="true" outlineLevel="0" collapsed="false">
      <c r="A11" s="16"/>
      <c r="B11" s="16"/>
      <c r="C11" s="16"/>
      <c r="D11" s="16"/>
      <c r="E11" s="16"/>
      <c r="F11" s="19"/>
      <c r="G11" s="16"/>
      <c r="H11" s="16"/>
      <c r="I11" s="16"/>
      <c r="J11" s="16"/>
    </row>
    <row r="12" customFormat="false" ht="21.75" hidden="false" customHeight="true" outlineLevel="0" collapsed="false">
      <c r="A12" s="16"/>
      <c r="B12" s="16"/>
      <c r="C12" s="16"/>
      <c r="D12" s="16"/>
      <c r="E12" s="16"/>
      <c r="F12" s="19"/>
      <c r="G12" s="16"/>
      <c r="H12" s="16"/>
      <c r="I12" s="16"/>
      <c r="J12" s="16"/>
    </row>
    <row r="13" customFormat="false" ht="21.75" hidden="false" customHeight="true" outlineLevel="0" collapsed="false">
      <c r="A13" s="16"/>
      <c r="B13" s="16"/>
      <c r="C13" s="16"/>
      <c r="D13" s="16"/>
      <c r="E13" s="16"/>
      <c r="F13" s="19"/>
      <c r="G13" s="16"/>
      <c r="H13" s="16"/>
      <c r="I13" s="16"/>
      <c r="J13" s="16"/>
    </row>
    <row r="14" customFormat="false" ht="21.75" hidden="false" customHeight="true" outlineLevel="0" collapsed="false">
      <c r="A14" s="16"/>
      <c r="B14" s="16"/>
      <c r="C14" s="16"/>
      <c r="D14" s="16"/>
      <c r="E14" s="16"/>
      <c r="F14" s="19"/>
      <c r="G14" s="16"/>
      <c r="H14" s="16"/>
      <c r="I14" s="16"/>
      <c r="J14" s="16"/>
    </row>
    <row r="15" customFormat="false" ht="21.75" hidden="false" customHeight="true" outlineLevel="0" collapsed="false">
      <c r="A15" s="16"/>
      <c r="B15" s="16"/>
      <c r="C15" s="16"/>
      <c r="D15" s="16"/>
      <c r="E15" s="16"/>
      <c r="F15" s="19"/>
      <c r="G15" s="16"/>
      <c r="H15" s="16"/>
      <c r="I15" s="16"/>
      <c r="J15" s="16"/>
    </row>
    <row r="16" customFormat="false" ht="21.75" hidden="false" customHeight="true" outlineLevel="0" collapsed="false">
      <c r="A16" s="16"/>
      <c r="B16" s="16"/>
      <c r="C16" s="16"/>
      <c r="D16" s="16"/>
      <c r="E16" s="16"/>
      <c r="F16" s="19"/>
      <c r="G16" s="16"/>
      <c r="H16" s="16"/>
      <c r="I16" s="16"/>
      <c r="J16" s="16"/>
    </row>
    <row r="17" customFormat="false" ht="21.75" hidden="false" customHeight="true" outlineLevel="0" collapsed="false">
      <c r="A17" s="16"/>
      <c r="B17" s="16"/>
      <c r="C17" s="16"/>
      <c r="D17" s="16"/>
      <c r="E17" s="16"/>
      <c r="F17" s="19"/>
      <c r="G17" s="16"/>
      <c r="H17" s="16"/>
      <c r="I17" s="16"/>
      <c r="J17" s="16"/>
    </row>
    <row r="18" customFormat="false" ht="21.75" hidden="false" customHeight="true" outlineLevel="0" collapsed="false">
      <c r="A18" s="16"/>
      <c r="B18" s="16"/>
      <c r="C18" s="16"/>
      <c r="D18" s="16"/>
      <c r="E18" s="16"/>
      <c r="F18" s="19"/>
      <c r="G18" s="16"/>
      <c r="H18" s="16"/>
      <c r="I18" s="16"/>
      <c r="J18" s="16"/>
    </row>
    <row r="19" customFormat="false" ht="21.75" hidden="false" customHeight="true" outlineLevel="0" collapsed="false">
      <c r="A19" s="16"/>
      <c r="B19" s="16"/>
      <c r="C19" s="16"/>
      <c r="D19" s="16"/>
      <c r="E19" s="16"/>
      <c r="F19" s="19"/>
      <c r="G19" s="16"/>
      <c r="H19" s="16"/>
      <c r="I19" s="16"/>
      <c r="J19" s="16"/>
    </row>
    <row r="20" customFormat="false" ht="21.75" hidden="false" customHeight="true" outlineLevel="0" collapsed="false">
      <c r="A20" s="16"/>
      <c r="B20" s="16"/>
      <c r="C20" s="16"/>
      <c r="D20" s="16"/>
      <c r="E20" s="16"/>
      <c r="F20" s="19"/>
      <c r="G20" s="16"/>
      <c r="H20" s="16"/>
      <c r="I20" s="16"/>
      <c r="J20" s="16"/>
    </row>
    <row r="21" customFormat="false" ht="21.75" hidden="false" customHeight="true" outlineLevel="0" collapsed="false">
      <c r="A21" s="16"/>
      <c r="B21" s="16"/>
      <c r="C21" s="16"/>
      <c r="D21" s="16"/>
      <c r="E21" s="16"/>
      <c r="F21" s="19"/>
      <c r="G21" s="16"/>
      <c r="H21" s="16"/>
      <c r="I21" s="16"/>
      <c r="J21" s="16"/>
    </row>
    <row r="22" customFormat="false" ht="21.75" hidden="false" customHeight="true" outlineLevel="0" collapsed="false">
      <c r="A22" s="16"/>
      <c r="B22" s="16"/>
      <c r="C22" s="16"/>
      <c r="D22" s="16"/>
      <c r="E22" s="16"/>
      <c r="F22" s="19"/>
      <c r="G22" s="16"/>
      <c r="H22" s="16"/>
      <c r="I22" s="16"/>
      <c r="J22" s="16"/>
    </row>
    <row r="23" customFormat="false" ht="21.75" hidden="false" customHeight="true" outlineLevel="0" collapsed="false">
      <c r="A23" s="16"/>
      <c r="B23" s="16"/>
      <c r="C23" s="16"/>
      <c r="D23" s="16"/>
      <c r="E23" s="16"/>
      <c r="F23" s="19"/>
      <c r="G23" s="16"/>
      <c r="H23" s="16"/>
      <c r="I23" s="16"/>
      <c r="J23" s="16"/>
    </row>
    <row r="24" customFormat="false" ht="21.75" hidden="false" customHeight="true" outlineLevel="0" collapsed="false">
      <c r="A24" s="16"/>
      <c r="B24" s="16"/>
      <c r="C24" s="16"/>
      <c r="D24" s="16"/>
      <c r="E24" s="16"/>
      <c r="F24" s="19"/>
      <c r="G24" s="16"/>
      <c r="H24" s="16"/>
      <c r="I24" s="16"/>
      <c r="J24" s="16"/>
    </row>
    <row r="25" customFormat="false" ht="21.75" hidden="false" customHeight="true" outlineLevel="0" collapsed="false">
      <c r="A25" s="16"/>
      <c r="B25" s="16"/>
      <c r="C25" s="16"/>
      <c r="D25" s="16"/>
      <c r="E25" s="16"/>
      <c r="F25" s="19"/>
      <c r="G25" s="16"/>
      <c r="H25" s="16"/>
      <c r="I25" s="16"/>
      <c r="J25" s="16"/>
    </row>
    <row r="26" customFormat="false" ht="21.75" hidden="false" customHeight="true" outlineLevel="0" collapsed="false">
      <c r="A26" s="16"/>
      <c r="B26" s="16"/>
      <c r="C26" s="16"/>
      <c r="D26" s="16"/>
      <c r="E26" s="16"/>
      <c r="F26" s="19"/>
      <c r="G26" s="16"/>
      <c r="H26" s="16"/>
      <c r="I26" s="16"/>
      <c r="J26" s="16"/>
    </row>
    <row r="27" customFormat="false" ht="21.75" hidden="false" customHeight="true" outlineLevel="0" collapsed="false">
      <c r="A27" s="16"/>
      <c r="B27" s="16"/>
      <c r="C27" s="16"/>
      <c r="D27" s="16"/>
      <c r="E27" s="16"/>
      <c r="F27" s="19"/>
      <c r="G27" s="16"/>
      <c r="H27" s="16"/>
      <c r="I27" s="16"/>
      <c r="J27" s="16"/>
    </row>
    <row r="28" customFormat="false" ht="21.75" hidden="false" customHeight="true" outlineLevel="0" collapsed="false">
      <c r="A28" s="16"/>
      <c r="B28" s="16"/>
      <c r="C28" s="16"/>
      <c r="D28" s="16"/>
      <c r="E28" s="16"/>
      <c r="F28" s="19"/>
      <c r="G28" s="16"/>
      <c r="H28" s="16"/>
      <c r="I28" s="16"/>
      <c r="J28" s="16"/>
    </row>
    <row r="29" customFormat="false" ht="21.75" hidden="false" customHeight="true" outlineLevel="0" collapsed="false">
      <c r="A29" s="16"/>
      <c r="B29" s="16"/>
      <c r="C29" s="16"/>
      <c r="D29" s="16"/>
      <c r="E29" s="16"/>
      <c r="F29" s="19"/>
      <c r="G29" s="16"/>
      <c r="H29" s="16"/>
      <c r="I29" s="16"/>
      <c r="J29" s="16"/>
    </row>
    <row r="30" customFormat="false" ht="21.75" hidden="false" customHeight="true" outlineLevel="0" collapsed="false">
      <c r="A30" s="16"/>
      <c r="B30" s="16"/>
      <c r="C30" s="16"/>
      <c r="D30" s="16"/>
      <c r="E30" s="16"/>
      <c r="F30" s="19"/>
      <c r="G30" s="16"/>
      <c r="H30" s="16"/>
      <c r="I30" s="16"/>
      <c r="J30" s="16"/>
    </row>
    <row r="31" customFormat="false" ht="21.75" hidden="false" customHeight="true" outlineLevel="0" collapsed="false">
      <c r="A31" s="16"/>
      <c r="B31" s="16"/>
      <c r="C31" s="16"/>
      <c r="D31" s="16"/>
      <c r="E31" s="16"/>
      <c r="F31" s="19"/>
      <c r="G31" s="16"/>
      <c r="H31" s="16"/>
      <c r="I31" s="16"/>
      <c r="J31" s="16"/>
    </row>
    <row r="32" customFormat="false" ht="21.75" hidden="false" customHeight="true" outlineLevel="0" collapsed="false">
      <c r="A32" s="16"/>
      <c r="B32" s="16"/>
      <c r="C32" s="16"/>
      <c r="D32" s="16"/>
      <c r="E32" s="16"/>
      <c r="F32" s="19"/>
      <c r="G32" s="16"/>
      <c r="H32" s="16"/>
      <c r="I32" s="16"/>
      <c r="J32" s="16"/>
    </row>
    <row r="33" customFormat="false" ht="21.75" hidden="false" customHeight="true" outlineLevel="0" collapsed="false">
      <c r="A33" s="16"/>
      <c r="B33" s="16"/>
      <c r="C33" s="16"/>
      <c r="D33" s="16"/>
      <c r="E33" s="16"/>
      <c r="F33" s="19"/>
      <c r="G33" s="16"/>
      <c r="H33" s="16"/>
      <c r="I33" s="16"/>
      <c r="J33" s="16"/>
    </row>
    <row r="34" customFormat="false" ht="21.75" hidden="false" customHeight="true" outlineLevel="0" collapsed="false">
      <c r="A34" s="16"/>
      <c r="B34" s="16"/>
      <c r="C34" s="16"/>
      <c r="D34" s="16"/>
      <c r="E34" s="16"/>
      <c r="F34" s="19"/>
      <c r="G34" s="16"/>
      <c r="H34" s="16"/>
      <c r="I34" s="16"/>
      <c r="J34" s="16"/>
    </row>
    <row r="35" customFormat="false" ht="21.75" hidden="false" customHeight="true" outlineLevel="0" collapsed="false">
      <c r="A35" s="16"/>
      <c r="B35" s="16"/>
      <c r="C35" s="16"/>
      <c r="D35" s="16"/>
      <c r="E35" s="16"/>
      <c r="F35" s="19"/>
      <c r="G35" s="16"/>
      <c r="H35" s="16"/>
      <c r="I35" s="16"/>
      <c r="J35" s="16"/>
    </row>
    <row r="36" customFormat="false" ht="21.75" hidden="false" customHeight="true" outlineLevel="0" collapsed="false">
      <c r="A36" s="16"/>
      <c r="B36" s="16"/>
      <c r="C36" s="16"/>
      <c r="D36" s="16"/>
      <c r="E36" s="16"/>
      <c r="F36" s="19"/>
      <c r="G36" s="16"/>
      <c r="H36" s="16"/>
      <c r="I36" s="16"/>
      <c r="J36" s="16"/>
    </row>
    <row r="37" customFormat="false" ht="21.75" hidden="false" customHeight="true" outlineLevel="0" collapsed="false">
      <c r="A37" s="16"/>
      <c r="B37" s="16"/>
      <c r="C37" s="16"/>
      <c r="D37" s="16"/>
      <c r="E37" s="16"/>
      <c r="F37" s="19"/>
      <c r="G37" s="16"/>
      <c r="H37" s="16"/>
      <c r="I37" s="16"/>
      <c r="J37" s="16"/>
    </row>
    <row r="38" customFormat="false" ht="21.75" hidden="false" customHeight="true" outlineLevel="0" collapsed="false">
      <c r="A38" s="16"/>
      <c r="B38" s="16"/>
      <c r="C38" s="16"/>
      <c r="D38" s="16"/>
      <c r="E38" s="16"/>
      <c r="F38" s="19"/>
      <c r="G38" s="16"/>
      <c r="H38" s="16"/>
      <c r="I38" s="16"/>
      <c r="J38" s="16"/>
    </row>
    <row r="39" customFormat="false" ht="21.75" hidden="false" customHeight="true" outlineLevel="0" collapsed="false">
      <c r="A39" s="16"/>
      <c r="B39" s="16"/>
      <c r="C39" s="16"/>
      <c r="D39" s="16"/>
      <c r="E39" s="16"/>
      <c r="F39" s="19"/>
      <c r="G39" s="16"/>
      <c r="H39" s="16"/>
      <c r="I39" s="16"/>
      <c r="J39" s="16"/>
    </row>
    <row r="40" customFormat="false" ht="21.75" hidden="false" customHeight="true" outlineLevel="0" collapsed="false">
      <c r="A40" s="16"/>
      <c r="B40" s="16"/>
      <c r="C40" s="16"/>
      <c r="D40" s="16"/>
      <c r="E40" s="16"/>
      <c r="F40" s="19"/>
      <c r="G40" s="16"/>
      <c r="H40" s="16"/>
      <c r="I40" s="16"/>
      <c r="J40" s="16"/>
    </row>
    <row r="41" customFormat="false" ht="21.75" hidden="false" customHeight="true" outlineLevel="0" collapsed="false">
      <c r="A41" s="16"/>
      <c r="B41" s="16"/>
      <c r="C41" s="16"/>
      <c r="D41" s="16"/>
      <c r="E41" s="16"/>
      <c r="F41" s="19"/>
      <c r="G41" s="16"/>
      <c r="H41" s="16"/>
      <c r="I41" s="16"/>
      <c r="J41" s="16"/>
    </row>
  </sheetData>
  <autoFilter ref="A1:J41"/>
  <dataValidations count="2">
    <dataValidation allowBlank="true" errorStyle="stop" operator="between" showDropDown="false" showErrorMessage="false" showInputMessage="false" sqref="E2:E41" type="list">
      <formula1>"Not started,In progress,Done,Deferred"</formula1>
      <formula2>0</formula2>
    </dataValidation>
    <dataValidation allowBlank="true" errorStyle="stop" operator="between" showDropDown="false" showErrorMessage="false" showInputMessage="false" sqref="I2:I41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5"/>
    <col collapsed="false" customWidth="true" hidden="false" outlineLevel="0" max="3" min="3" style="0" width="17"/>
    <col collapsed="false" customWidth="true" hidden="false" outlineLevel="0" max="4" min="4" style="0" width="19"/>
    <col collapsed="false" customWidth="true" hidden="false" outlineLevel="0" max="5" min="5" style="0" width="21"/>
  </cols>
  <sheetData>
    <row r="1" customFormat="false" ht="30" hidden="false" customHeight="true" outlineLevel="0" collapsed="false">
      <c r="A1" s="15" t="s">
        <v>54</v>
      </c>
      <c r="B1" s="15" t="s">
        <v>55</v>
      </c>
      <c r="C1" s="15" t="s">
        <v>56</v>
      </c>
      <c r="D1" s="15" t="s">
        <v>57</v>
      </c>
      <c r="E1" s="15" t="s">
        <v>58</v>
      </c>
    </row>
    <row r="2" customFormat="false" ht="15" hidden="false" customHeight="false" outlineLevel="0" collapsed="false">
      <c r="A2" s="20" t="s">
        <v>59</v>
      </c>
      <c r="B2" s="21"/>
      <c r="C2" s="21"/>
      <c r="D2" s="22" t="str">
        <f aca="false">IF(B2="","",SUM($B$2:B2))</f>
        <v/>
      </c>
      <c r="E2" s="22" t="str">
        <f aca="false">IF(C2="","",SUM($C$2:C2))</f>
        <v/>
      </c>
    </row>
    <row r="3" customFormat="false" ht="15" hidden="false" customHeight="false" outlineLevel="0" collapsed="false">
      <c r="A3" s="20" t="s">
        <v>60</v>
      </c>
      <c r="B3" s="21"/>
      <c r="C3" s="21"/>
      <c r="D3" s="22" t="str">
        <f aca="false">IF(B3="","",SUM($B$2:B3))</f>
        <v/>
      </c>
      <c r="E3" s="22" t="str">
        <f aca="false">IF(C3="","",SUM($C$2:C3))</f>
        <v/>
      </c>
    </row>
    <row r="4" customFormat="false" ht="15" hidden="false" customHeight="false" outlineLevel="0" collapsed="false">
      <c r="A4" s="20" t="s">
        <v>61</v>
      </c>
      <c r="B4" s="21"/>
      <c r="C4" s="21"/>
      <c r="D4" s="22" t="str">
        <f aca="false">IF(B4="","",SUM($B$2:B4))</f>
        <v/>
      </c>
      <c r="E4" s="22" t="str">
        <f aca="false">IF(C4="","",SUM($C$2:C4))</f>
        <v/>
      </c>
    </row>
    <row r="5" customFormat="false" ht="15" hidden="false" customHeight="false" outlineLevel="0" collapsed="false">
      <c r="A5" s="20" t="s">
        <v>62</v>
      </c>
      <c r="B5" s="21"/>
      <c r="C5" s="21"/>
      <c r="D5" s="22" t="str">
        <f aca="false">IF(B5="","",SUM($B$2:B5))</f>
        <v/>
      </c>
      <c r="E5" s="22" t="str">
        <f aca="false">IF(C5="","",SUM($C$2:C5))</f>
        <v/>
      </c>
    </row>
    <row r="6" customFormat="false" ht="15" hidden="false" customHeight="false" outlineLevel="0" collapsed="false">
      <c r="A6" s="20" t="s">
        <v>63</v>
      </c>
      <c r="B6" s="21"/>
      <c r="C6" s="21"/>
      <c r="D6" s="22" t="str">
        <f aca="false">IF(B6="","",SUM($B$2:B6))</f>
        <v/>
      </c>
      <c r="E6" s="22" t="str">
        <f aca="false">IF(C6="","",SUM($C$2:C6))</f>
        <v/>
      </c>
    </row>
    <row r="7" customFormat="false" ht="15" hidden="false" customHeight="false" outlineLevel="0" collapsed="false">
      <c r="A7" s="20" t="s">
        <v>64</v>
      </c>
      <c r="B7" s="21"/>
      <c r="C7" s="21"/>
      <c r="D7" s="22" t="str">
        <f aca="false">IF(B7="","",SUM($B$2:B7))</f>
        <v/>
      </c>
      <c r="E7" s="22" t="str">
        <f aca="false">IF(C7="","",SUM($C$2:C7))</f>
        <v/>
      </c>
    </row>
    <row r="8" customFormat="false" ht="15" hidden="false" customHeight="false" outlineLevel="0" collapsed="false">
      <c r="A8" s="20" t="s">
        <v>65</v>
      </c>
      <c r="B8" s="21"/>
      <c r="C8" s="21"/>
      <c r="D8" s="22" t="str">
        <f aca="false">IF(B8="","",SUM($B$2:B8))</f>
        <v/>
      </c>
      <c r="E8" s="22" t="str">
        <f aca="false">IF(C8="","",SUM($C$2:C8))</f>
        <v/>
      </c>
    </row>
    <row r="9" customFormat="false" ht="15" hidden="false" customHeight="false" outlineLevel="0" collapsed="false">
      <c r="A9" s="20" t="s">
        <v>66</v>
      </c>
      <c r="B9" s="21"/>
      <c r="C9" s="21"/>
      <c r="D9" s="22" t="str">
        <f aca="false">IF(B9="","",SUM($B$2:B9))</f>
        <v/>
      </c>
      <c r="E9" s="22" t="str">
        <f aca="false">IF(C9="","",SUM($C$2:C9))</f>
        <v/>
      </c>
    </row>
    <row r="10" customFormat="false" ht="15" hidden="false" customHeight="false" outlineLevel="0" collapsed="false">
      <c r="A10" s="20" t="s">
        <v>67</v>
      </c>
      <c r="B10" s="21"/>
      <c r="C10" s="21"/>
      <c r="D10" s="22" t="str">
        <f aca="false">IF(B10="","",SUM($B$2:B10))</f>
        <v/>
      </c>
      <c r="E10" s="22" t="str">
        <f aca="false">IF(C10="","",SUM($C$2:C10))</f>
        <v/>
      </c>
    </row>
    <row r="11" customFormat="false" ht="15" hidden="false" customHeight="false" outlineLevel="0" collapsed="false">
      <c r="A11" s="20" t="s">
        <v>68</v>
      </c>
      <c r="B11" s="21"/>
      <c r="C11" s="21"/>
      <c r="D11" s="22" t="str">
        <f aca="false">IF(B11="","",SUM($B$2:B11))</f>
        <v/>
      </c>
      <c r="E11" s="22" t="str">
        <f aca="false">IF(C11="","",SUM($C$2:C11))</f>
        <v/>
      </c>
    </row>
    <row r="12" customFormat="false" ht="15" hidden="false" customHeight="false" outlineLevel="0" collapsed="false">
      <c r="A12" s="20" t="s">
        <v>69</v>
      </c>
      <c r="B12" s="21"/>
      <c r="C12" s="21"/>
      <c r="D12" s="22" t="str">
        <f aca="false">IF(B12="","",SUM($B$2:B12))</f>
        <v/>
      </c>
      <c r="E12" s="22" t="str">
        <f aca="false">IF(C12="","",SUM($C$2:C12))</f>
        <v/>
      </c>
    </row>
    <row r="13" customFormat="false" ht="15" hidden="false" customHeight="false" outlineLevel="0" collapsed="false">
      <c r="A13" s="20" t="s">
        <v>70</v>
      </c>
      <c r="B13" s="21"/>
      <c r="C13" s="21"/>
      <c r="D13" s="22" t="str">
        <f aca="false">IF(B13="","",SUM($B$2:B13))</f>
        <v/>
      </c>
      <c r="E13" s="22" t="str">
        <f aca="false">IF(C13="","",SUM($C$2:C13))</f>
        <v/>
      </c>
    </row>
    <row r="15" customFormat="false" ht="15" hidden="false" customHeight="false" outlineLevel="0" collapsed="false">
      <c r="A15" s="12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&amp;CStephens Insight Group  | 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2026-10-05T15:33:13Z</dcterms:created>
  <dc:creator>openpyxl</dc:creator>
  <dc:description/>
  <dc:language>en-US</dc:language>
  <cp:lastModifiedBy/>
  <dcterms:modified xsi:type="dcterms:W3CDTF">2026-10-05T11:33:17Z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