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Start Here" sheetId="1" state="visible" r:id="rId1"/>
    <sheet xmlns:r="http://schemas.openxmlformats.org/officeDocument/2006/relationships" name="Summary" sheetId="2" state="visible" r:id="rId2"/>
    <sheet xmlns:r="http://schemas.openxmlformats.org/officeDocument/2006/relationships" name="Milestones" sheetId="3" state="visible" r:id="rId3"/>
    <sheet xmlns:r="http://schemas.openxmlformats.org/officeDocument/2006/relationships" name="PI Objectives" sheetId="4" state="visible" r:id="rId4"/>
  </sheets>
  <definedNames/>
  <calcPr calcId="124519" fullCalcOnLoad="1" refMode="A1" iterate="0" iterateCount="100" iterateDelta="0.0001"/>
</workbook>
</file>

<file path=xl/styles.xml><?xml version="1.0" encoding="utf-8"?>
<styleSheet xmlns="http://schemas.openxmlformats.org/spreadsheetml/2006/main">
  <numFmts count="1">
    <numFmt numFmtId="164" formatCode="mm/dd/yyyy"/>
  </numFmts>
  <fonts count="18">
    <font>
      <name val="Calibri"/>
      <charset val="1"/>
      <family val="2"/>
      <color theme="1"/>
      <sz val="11"/>
    </font>
    <font>
      <name val="Arial"/>
      <family val="0"/>
      <sz val="10"/>
    </font>
    <font>
      <name val="Arial"/>
      <family val="0"/>
      <sz val="10"/>
    </font>
    <font>
      <name val="Arial"/>
      <family val="0"/>
      <sz val="10"/>
    </font>
    <font>
      <name val="Montserrat"/>
      <charset val="1"/>
      <family val="0"/>
      <b val="1"/>
      <color rgb="FF0D2849"/>
      <sz val="18"/>
    </font>
    <font>
      <name val="Montserrat"/>
      <charset val="1"/>
      <family val="0"/>
      <i val="1"/>
      <color rgb="FF996220"/>
      <sz val="10"/>
    </font>
    <font>
      <name val="Montserrat"/>
      <charset val="1"/>
      <family val="0"/>
      <b val="1"/>
      <color rgb="FF0D2849"/>
      <sz val="10"/>
    </font>
    <font>
      <name val="Montserrat"/>
      <charset val="1"/>
      <family val="0"/>
      <color rgb="FF000000"/>
      <sz val="10"/>
    </font>
    <font>
      <name val="Montserrat"/>
      <charset val="1"/>
      <family val="0"/>
      <color rgb="FF0000FF"/>
      <sz val="10"/>
    </font>
    <font>
      <name val="Montserrat"/>
      <charset val="1"/>
      <family val="0"/>
      <color rgb="FF996220"/>
      <sz val="8"/>
    </font>
    <font>
      <name val="Montserrat"/>
      <charset val="1"/>
      <family val="0"/>
      <b val="1"/>
      <color rgb="FF0D2849"/>
      <sz val="14"/>
    </font>
    <font>
      <name val="Montserrat"/>
      <charset val="1"/>
      <family val="0"/>
      <i val="1"/>
      <color rgb="FF996220"/>
      <sz val="9"/>
    </font>
    <font>
      <name val="Montserrat"/>
      <charset val="1"/>
      <family val="0"/>
      <b val="1"/>
      <color rgb="FF000000"/>
      <sz val="10"/>
    </font>
    <font>
      <name val="Montserrat"/>
      <charset val="1"/>
      <family val="0"/>
      <i val="1"/>
      <color rgb="FF595959"/>
      <sz val="9"/>
    </font>
    <font>
      <name val="Montserrat"/>
      <charset val="1"/>
      <family val="0"/>
      <b val="1"/>
      <color rgb="FFFFFFFF"/>
      <sz val="10"/>
    </font>
    <font>
      <name val="Calibri"/>
      <family val="2"/>
      <b val="1"/>
      <color rgb="FF000000"/>
      <sz val="18"/>
    </font>
    <font>
      <name val="Calibri"/>
      <family val="2"/>
      <color rgb="FF000000"/>
      <sz val="10"/>
    </font>
    <font>
      <name val="Calibri"/>
      <family val="2"/>
      <b val="1"/>
      <color rgb="FF000000"/>
      <sz val="10"/>
    </font>
  </fonts>
  <fills count="4">
    <fill>
      <patternFill/>
    </fill>
    <fill>
      <patternFill patternType="gray125"/>
    </fill>
    <fill>
      <patternFill patternType="solid">
        <fgColor rgb="FFFFFFE0"/>
        <bgColor rgb="FFFFFFFF"/>
      </patternFill>
    </fill>
    <fill>
      <patternFill patternType="solid">
        <fgColor rgb="FF0D2849"/>
        <bgColor rgb="FF333333"/>
      </patternFill>
    </fill>
  </fills>
  <borders count="2">
    <border>
      <left/>
      <right/>
      <top/>
      <bottom/>
      <diagonal/>
    </border>
    <border>
      <left style="thin">
        <color rgb="FFCBD1D7"/>
      </left>
      <right style="thin">
        <color rgb="FFCBD1D7"/>
      </right>
      <top style="thin">
        <color rgb="FFCBD1D7"/>
      </top>
      <bottom style="thin">
        <color rgb="FFCBD1D7"/>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49">
    <xf numFmtId="0" fontId="0" fillId="0" borderId="0" applyAlignment="1" pivotButton="0" quotePrefix="0" xfId="0">
      <alignment horizontal="general" vertical="bottom"/>
    </xf>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top" wrapText="1"/>
    </xf>
    <xf numFmtId="0" fontId="7" fillId="0" borderId="0" applyAlignment="1" pivotButton="0" quotePrefix="0" xfId="0">
      <alignment horizontal="general" vertical="top" wrapText="1"/>
    </xf>
    <xf numFmtId="0" fontId="6" fillId="0" borderId="0" applyAlignment="1" pivotButton="0" quotePrefix="0" xfId="0">
      <alignment horizontal="general" vertical="top"/>
    </xf>
    <xf numFmtId="0" fontId="8" fillId="2" borderId="1" applyAlignment="1" pivotButton="0" quotePrefix="0" xfId="0">
      <alignment horizontal="general" vertical="bottom"/>
    </xf>
    <xf numFmtId="0" fontId="9" fillId="0" borderId="0" applyAlignment="1" pivotButton="0" quotePrefix="0" xfId="0">
      <alignment horizontal="general" vertical="bottom"/>
    </xf>
    <xf numFmtId="0" fontId="10" fillId="0" borderId="0" applyAlignment="1" pivotButton="0" quotePrefix="0" xfId="0">
      <alignment horizontal="general" vertical="bottom"/>
    </xf>
    <xf numFmtId="0" fontId="11" fillId="0" borderId="0" applyAlignment="1" pivotButton="0" quotePrefix="0" xfId="0">
      <alignment horizontal="general" vertical="bottom"/>
    </xf>
    <xf numFmtId="0" fontId="12" fillId="0" borderId="1" applyAlignment="1" pivotButton="0" quotePrefix="0" xfId="0">
      <alignment horizontal="general" vertical="top" wrapText="1"/>
    </xf>
    <xf numFmtId="0" fontId="8" fillId="2" borderId="1" applyAlignment="1" pivotButton="0" quotePrefix="0" xfId="0">
      <alignment horizontal="center" vertical="center" wrapText="1"/>
    </xf>
    <xf numFmtId="0" fontId="13" fillId="0" borderId="0" applyAlignment="1" pivotButton="0" quotePrefix="0" xfId="0">
      <alignment horizontal="general" vertical="bottom"/>
    </xf>
    <xf numFmtId="1" fontId="12" fillId="0" borderId="1" applyAlignment="1" pivotButton="0" quotePrefix="0" xfId="0">
      <alignment horizontal="center" vertical="center" wrapText="1"/>
    </xf>
    <xf numFmtId="9" fontId="12" fillId="0" borderId="1" applyAlignment="1" pivotButton="0" quotePrefix="0" xfId="0">
      <alignment horizontal="center" vertical="center" wrapText="1"/>
    </xf>
    <xf numFmtId="0" fontId="12" fillId="0" borderId="0" applyAlignment="1" pivotButton="0" quotePrefix="0" xfId="0">
      <alignment horizontal="general" vertical="bottom"/>
    </xf>
    <xf numFmtId="0" fontId="14" fillId="3" borderId="1" applyAlignment="1" pivotButton="0" quotePrefix="0" xfId="0">
      <alignment horizontal="center" vertical="center" wrapText="1"/>
    </xf>
    <xf numFmtId="0" fontId="8" fillId="2" borderId="1" applyAlignment="1" pivotButton="0" quotePrefix="0" xfId="0">
      <alignment horizontal="general" vertical="top" wrapText="1"/>
    </xf>
    <xf numFmtId="3" fontId="8" fillId="2" borderId="1" applyAlignment="1" pivotButton="0" quotePrefix="0" xfId="0">
      <alignment horizontal="general" vertical="top" wrapText="1"/>
    </xf>
    <xf numFmtId="3" fontId="12" fillId="0" borderId="1" applyAlignment="1" pivotButton="0" quotePrefix="0" xfId="0">
      <alignment horizontal="general" vertical="top" wrapText="1"/>
    </xf>
    <xf numFmtId="0" fontId="9" fillId="0" borderId="0" applyAlignment="1" pivotButton="0" quotePrefix="0" xfId="0">
      <alignment horizontal="general" vertical="bottom"/>
    </xf>
    <xf numFmtId="0" fontId="7" fillId="2" borderId="1" applyAlignment="1" pivotButton="0" quotePrefix="0" xfId="0">
      <alignment horizontal="general" vertical="top" wrapText="1"/>
    </xf>
    <xf numFmtId="164" fontId="7" fillId="2" borderId="1" applyAlignment="1" pivotButton="0" quotePrefix="0" xfId="0">
      <alignment horizontal="general" vertical="top" wrapText="1"/>
    </xf>
    <xf numFmtId="0" fontId="12" fillId="0" borderId="1" applyAlignment="1" pivotButton="0" quotePrefix="0" xfId="0">
      <alignment horizontal="center" vertical="center" wrapText="1"/>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top" wrapText="1"/>
    </xf>
    <xf numFmtId="0" fontId="7" fillId="0" borderId="0" applyAlignment="1" pivotButton="0" quotePrefix="0" xfId="0">
      <alignment horizontal="general" vertical="top" wrapText="1"/>
    </xf>
    <xf numFmtId="0" fontId="6" fillId="0" borderId="0" applyAlignment="1" pivotButton="0" quotePrefix="0" xfId="0">
      <alignment horizontal="general" vertical="top"/>
    </xf>
    <xf numFmtId="0" fontId="8" fillId="2" borderId="1" applyAlignment="1" pivotButton="0" quotePrefix="0" xfId="0">
      <alignment horizontal="general" vertical="bottom"/>
    </xf>
    <xf numFmtId="0" fontId="9" fillId="0" borderId="0" applyAlignment="1" pivotButton="0" quotePrefix="0" xfId="0">
      <alignment horizontal="general" vertical="bottom"/>
    </xf>
    <xf numFmtId="0" fontId="10" fillId="0" borderId="0" applyAlignment="1" pivotButton="0" quotePrefix="0" xfId="0">
      <alignment horizontal="general" vertical="bottom"/>
    </xf>
    <xf numFmtId="0" fontId="11" fillId="0" borderId="0" applyAlignment="1" pivotButton="0" quotePrefix="0" xfId="0">
      <alignment horizontal="general" vertical="bottom"/>
    </xf>
    <xf numFmtId="0" fontId="12" fillId="0" borderId="1" applyAlignment="1" pivotButton="0" quotePrefix="0" xfId="0">
      <alignment horizontal="general" vertical="top" wrapText="1"/>
    </xf>
    <xf numFmtId="0" fontId="8" fillId="2" borderId="1" applyAlignment="1" pivotButton="0" quotePrefix="0" xfId="0">
      <alignment horizontal="center" vertical="center" wrapText="1"/>
    </xf>
    <xf numFmtId="0" fontId="13" fillId="0" borderId="0" applyAlignment="1" pivotButton="0" quotePrefix="0" xfId="0">
      <alignment horizontal="general" vertical="bottom"/>
    </xf>
    <xf numFmtId="1" fontId="12" fillId="0" borderId="1" applyAlignment="1" pivotButton="0" quotePrefix="0" xfId="0">
      <alignment horizontal="center" vertical="center" wrapText="1"/>
    </xf>
    <xf numFmtId="9" fontId="12" fillId="0" borderId="1" applyAlignment="1" pivotButton="0" quotePrefix="0" xfId="0">
      <alignment horizontal="center" vertical="center" wrapText="1"/>
    </xf>
    <xf numFmtId="0" fontId="12" fillId="0" borderId="0" applyAlignment="1" pivotButton="0" quotePrefix="0" xfId="0">
      <alignment horizontal="general" vertical="bottom"/>
    </xf>
    <xf numFmtId="0" fontId="14" fillId="3" borderId="1" applyAlignment="1" pivotButton="0" quotePrefix="0" xfId="0">
      <alignment horizontal="center" vertical="center" wrapText="1"/>
    </xf>
    <xf numFmtId="0" fontId="8" fillId="2" borderId="1" applyAlignment="1" pivotButton="0" quotePrefix="0" xfId="0">
      <alignment horizontal="general" vertical="top" wrapText="1"/>
    </xf>
    <xf numFmtId="3" fontId="8" fillId="2" borderId="1" applyAlignment="1" pivotButton="0" quotePrefix="0" xfId="0">
      <alignment horizontal="general" vertical="top" wrapText="1"/>
    </xf>
    <xf numFmtId="3" fontId="12" fillId="0" borderId="1" applyAlignment="1" pivotButton="0" quotePrefix="0" xfId="0">
      <alignment horizontal="general" vertical="top" wrapText="1"/>
    </xf>
    <xf numFmtId="0" fontId="7" fillId="2" borderId="1" applyAlignment="1" pivotButton="0" quotePrefix="0" xfId="0">
      <alignment horizontal="general" vertical="top" wrapText="1"/>
    </xf>
    <xf numFmtId="164" fontId="7" fillId="2" borderId="1" applyAlignment="1" pivotButton="0" quotePrefix="0" xfId="0">
      <alignment horizontal="general" vertical="top" wrapText="1"/>
    </xf>
    <xf numFmtId="0" fontId="12" fillId="0" borderId="1" applyAlignment="1" pivotButton="0" quotePrefix="0" xfId="0">
      <alignment horizontal="center" vertical="center" wrapText="1"/>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10">
    <dxf>
      <fill>
        <patternFill patternType="solid">
          <fgColor rgb="FF0D2849"/>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FFFFE0"/>
          <bgColor rgb="FF000000"/>
        </patternFill>
      </fill>
    </dxf>
    <dxf>
      <fill>
        <patternFill>
          <bgColor rgb="FFC9E4C5"/>
        </patternFill>
      </fill>
    </dxf>
    <dxf>
      <fill>
        <patternFill>
          <bgColor rgb="FFF6C882"/>
        </patternFill>
      </fill>
    </dxf>
    <dxf>
      <fill>
        <patternFill>
          <bgColor rgb="FFF4B6B6"/>
        </patternFill>
      </fill>
    </dxf>
    <dxf>
      <font>
        <name val="Montserrat"/>
        <b val="1"/>
        <color rgb="FF000000"/>
        <sz val="10"/>
      </font>
      <alignment horizontal="general" vertical="top" wrapText="1"/>
      <border>
        <left style="thin">
          <color rgb="FFCBD1D7"/>
        </left>
        <right style="thin">
          <color rgb="FFCBD1D7"/>
        </right>
        <top style="thin">
          <color rgb="FFCBD1D7"/>
        </top>
        <bottom style="thin">
          <color rgb="FFCBD1D7"/>
        </bottom>
        <vertical style="thin">
          <color rgb="FFCBD1D7"/>
        </vertical>
        <horizontal style="thin">
          <color rgb="FFCBD1D7"/>
        </horizontal>
      </border>
    </dxf>
    <dxf>
      <font>
        <name val="Montserrat"/>
        <color rgb="FF000000"/>
        <sz val="10"/>
      </font>
      <fill>
        <patternFill patternType="solid">
          <fgColor rgb="FFFFFFE0"/>
          <bgColor rgb="FFFFFFE0"/>
        </patternFill>
      </fill>
      <alignment horizontal="general" vertical="top" wrapText="1"/>
      <border>
        <left style="thin">
          <color rgb="FFCBD1D7"/>
        </left>
        <right style="thin">
          <color rgb="FFCBD1D7"/>
        </right>
        <top style="thin">
          <color rgb="FFCBD1D7"/>
        </top>
        <bottom style="thin">
          <color rgb="FFCBD1D7"/>
        </bottom>
        <vertical style="thin">
          <color rgb="FFCBD1D7"/>
        </vertical>
        <horizontal style="thin">
          <color rgb="FFCBD1D7"/>
        </horizontal>
      </border>
    </dxf>
  </dxfs>
  <colors>
    <indexedColors>
      <rgbColor rgb="FF000000"/>
      <rgbColor rgb="FFFFFFFF"/>
      <rgbColor rgb="FFFF0000"/>
      <rgbColor rgb="FF00FF00"/>
      <rgbColor rgb="FF0000FF"/>
      <rgbColor rgb="FFFFFF00"/>
      <rgbColor rgb="FFFF00FF"/>
      <rgbColor rgb="FF00FFFF"/>
      <rgbColor rgb="FF800000"/>
      <rgbColor rgb="FF008000"/>
      <rgbColor rgb="FF000080"/>
      <rgbColor rgb="FF996220"/>
      <rgbColor rgb="FF800080"/>
      <rgbColor rgb="FF008080"/>
      <rgbColor rgb="FFB3B3B3"/>
      <rgbColor rgb="FF808080"/>
      <rgbColor rgb="FF9999FF"/>
      <rgbColor rgb="FF993366"/>
      <rgbColor rgb="FFFFFFE0"/>
      <rgbColor rgb="FFD9D9D9"/>
      <rgbColor rgb="FF660066"/>
      <rgbColor rgb="FFFF8080"/>
      <rgbColor rgb="FF0066CC"/>
      <rgbColor rgb="FFCBD1D7"/>
      <rgbColor rgb="FF000080"/>
      <rgbColor rgb="FFFF00FF"/>
      <rgbColor rgb="FFFFFF00"/>
      <rgbColor rgb="FF00FFFF"/>
      <rgbColor rgb="FF800080"/>
      <rgbColor rgb="FF800000"/>
      <rgbColor rgb="FF008080"/>
      <rgbColor rgb="FF0000FF"/>
      <rgbColor rgb="FF00CCFF"/>
      <rgbColor rgb="FFCCFFFF"/>
      <rgbColor rgb="FFC9E4C5"/>
      <rgbColor rgb="FFFFFF99"/>
      <rgbColor rgb="FF99CCFF"/>
      <rgbColor rgb="FFF4B6B6"/>
      <rgbColor rgb="FFCC99FF"/>
      <rgbColor rgb="FFF6C882"/>
      <rgbColor rgb="FF3366FF"/>
      <rgbColor rgb="FF33CCCC"/>
      <rgbColor rgb="FF99CC00"/>
      <rgbColor rgb="FFFFCC00"/>
      <rgbColor rgb="FFFF9900"/>
      <rgbColor rgb="FFFF6600"/>
      <rgbColor rgb="FF595959"/>
      <rgbColor rgb="FF969696"/>
      <rgbColor rgb="FF0D2849"/>
      <rgbColor rgb="FF339966"/>
      <rgbColor rgb="FF003300"/>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rot="0"/>
          <a:lstStyle xmlns:a="http://schemas.openxmlformats.org/drawingml/2006/main"/>
          <a:p xmlns:a="http://schemas.openxmlformats.org/drawingml/2006/main">
            <a:pPr>
              <a:defRPr sz="1800" b="1" strike="noStrike" spc="-1">
                <a:solidFill>
                  <a:srgbClr val="000000"/>
                </a:solidFill>
                <a:latin typeface="Calibri"/>
              </a:defRPr>
            </a:pPr>
            <a:r>
              <a:rPr sz="1800" b="1" strike="noStrike" spc="-1">
                <a:solidFill>
                  <a:srgbClr val="000000"/>
                </a:solidFill>
                <a:latin typeface="Calibri"/>
              </a:rPr>
              <a:t>Burn-up: cumulative planned vs completed</a:t>
            </a:r>
          </a:p>
        </rich>
      </tx>
      <overlay val="0"/>
      <spPr>
        <a:noFill xmlns:a="http://schemas.openxmlformats.org/drawingml/2006/main"/>
        <a:ln xmlns:a="http://schemas.openxmlformats.org/drawingml/2006/main" w="0">
          <a:noFill/>
          <a:prstDash val="solid"/>
        </a:ln>
      </spPr>
    </title>
    <plotArea>
      <barChart>
        <barDir val="col"/>
        <grouping val="clustered"/>
        <varyColors val="0"/>
        <ser>
          <idx val="0"/>
          <order val="0"/>
          <tx>
            <strRef>
              <f>Summary!D15</f>
              <strCache>
                <ptCount val="1"/>
                <pt idx="0">
                  <v>Cumulative planned</v>
                </pt>
              </strCache>
            </strRef>
          </tx>
          <spPr>
            <a:solidFill xmlns:a="http://schemas.openxmlformats.org/drawingml/2006/main">
              <a:srgbClr val="cbd1d7"/>
            </a:solidFill>
            <a:ln xmlns:a="http://schemas.openxmlformats.org/drawingml/2006/main" w="0">
              <a:noFill/>
              <a:prstDash val="solid"/>
            </a:ln>
          </spPr>
          <invertIfNegative val="0"/>
          <dLbls>
            <txPr>
              <a:bodyPr xmlns:a="http://schemas.openxmlformats.org/drawingml/2006/main"/>
              <a:lstStyle xmlns:a="http://schemas.openxmlformats.org/drawingml/2006/main"/>
              <a:p xmlns:a="http://schemas.openxmlformats.org/drawingml/2006/main">
                <a:pPr>
                  <a:defRPr sz="1000" b="0" strike="noStrike" spc="-1">
                    <a:latin typeface="Arial"/>
                  </a:defRPr>
                </a:pPr>
                <a:r>
                  <a:t/>
                </a:r>
              </a:p>
            </txPr>
            <showLegendKey val="0"/>
            <showVal val="0"/>
            <showCatName val="0"/>
            <showSerName val="0"/>
            <showPercent val="0"/>
            <showLeaderLines val="1"/>
          </dLbls>
          <cat>
            <strRef>
              <f>Summary!$A$16:$A$27</f>
              <strCache>
                <ptCount val="12"/>
                <pt idx="0">
                  <v>Iteration 1</v>
                </pt>
                <pt idx="1">
                  <v>Iteration 2</v>
                </pt>
                <pt idx="2">
                  <v>Iteration 3</v>
                </pt>
                <pt idx="3">
                  <v>Iteration 4</v>
                </pt>
                <pt idx="4">
                  <v>Iteration 5</v>
                </pt>
                <pt idx="5">
                  <v>Iteration 6</v>
                </pt>
                <pt idx="6">
                  <v>Iteration 7</v>
                </pt>
                <pt idx="7">
                  <v>Iteration 8</v>
                </pt>
                <pt idx="8">
                  <v>Iteration 9</v>
                </pt>
                <pt idx="9">
                  <v>Iteration 10</v>
                </pt>
                <pt idx="10">
                  <v>Iteration 11</v>
                </pt>
                <pt idx="11">
                  <v>Iteration 12</v>
                </pt>
              </strCache>
            </strRef>
          </cat>
          <val>
            <numRef>
              <f>Summary!$D$16:$D$27</f>
              <numCache>
                <formatCode>General</formatCode>
                <ptCount val="12"/>
              </numCache>
            </numRef>
          </val>
        </ser>
        <ser>
          <idx val="1"/>
          <order val="1"/>
          <tx>
            <strRef>
              <f>Summary!E15</f>
              <strCache>
                <ptCount val="1"/>
                <pt idx="0">
                  <v>Cumulative completed</v>
                </pt>
              </strCache>
            </strRef>
          </tx>
          <spPr>
            <a:solidFill xmlns:a="http://schemas.openxmlformats.org/drawingml/2006/main">
              <a:srgbClr val="0d2849"/>
            </a:solidFill>
            <a:ln xmlns:a="http://schemas.openxmlformats.org/drawingml/2006/main" w="0">
              <a:noFill/>
              <a:prstDash val="solid"/>
            </a:ln>
          </spPr>
          <invertIfNegative val="0"/>
          <dLbls>
            <txPr>
              <a:bodyPr xmlns:a="http://schemas.openxmlformats.org/drawingml/2006/main"/>
              <a:lstStyle xmlns:a="http://schemas.openxmlformats.org/drawingml/2006/main"/>
              <a:p xmlns:a="http://schemas.openxmlformats.org/drawingml/2006/main">
                <a:pPr>
                  <a:defRPr sz="1000" b="0" strike="noStrike" spc="-1">
                    <a:latin typeface="Arial"/>
                  </a:defRPr>
                </a:pPr>
                <a:r>
                  <a:t/>
                </a:r>
              </a:p>
            </txPr>
            <showLegendKey val="0"/>
            <showVal val="0"/>
            <showCatName val="0"/>
            <showSerName val="0"/>
            <showPercent val="0"/>
            <showLeaderLines val="1"/>
          </dLbls>
          <cat>
            <strRef>
              <f>Summary!$A$16:$A$27</f>
              <strCache>
                <ptCount val="12"/>
                <pt idx="0">
                  <v>Iteration 1</v>
                </pt>
                <pt idx="1">
                  <v>Iteration 2</v>
                </pt>
                <pt idx="2">
                  <v>Iteration 3</v>
                </pt>
                <pt idx="3">
                  <v>Iteration 4</v>
                </pt>
                <pt idx="4">
                  <v>Iteration 5</v>
                </pt>
                <pt idx="5">
                  <v>Iteration 6</v>
                </pt>
                <pt idx="6">
                  <v>Iteration 7</v>
                </pt>
                <pt idx="7">
                  <v>Iteration 8</v>
                </pt>
                <pt idx="8">
                  <v>Iteration 9</v>
                </pt>
                <pt idx="9">
                  <v>Iteration 10</v>
                </pt>
                <pt idx="10">
                  <v>Iteration 11</v>
                </pt>
                <pt idx="11">
                  <v>Iteration 12</v>
                </pt>
              </strCache>
            </strRef>
          </cat>
          <val>
            <numRef>
              <f>Summary!$E$16:$E$27</f>
              <numCache>
                <formatCode>General</formatCode>
                <ptCount val="12"/>
              </numCache>
            </numRef>
          </val>
        </ser>
        <gapWidth val="150"/>
        <overlap val="0"/>
        <axId val="78552899"/>
        <axId val="75835035"/>
      </barChart>
      <catAx>
        <axId val="78552899"/>
        <scaling>
          <orientation val="minMax"/>
        </scaling>
        <delete val="0"/>
        <axPos val="b"/>
        <title>
          <tx>
            <rich>
              <a:bodyPr xmlns:a="http://schemas.openxmlformats.org/drawingml/2006/main" rot="0"/>
              <a:lstStyle xmlns:a="http://schemas.openxmlformats.org/drawingml/2006/main"/>
              <a:p xmlns:a="http://schemas.openxmlformats.org/drawingml/2006/main">
                <a:pPr>
                  <a:defRPr sz="1000" b="1" strike="noStrike" spc="-1">
                    <a:solidFill>
                      <a:srgbClr val="000000"/>
                    </a:solidFill>
                    <a:latin typeface="Calibri"/>
                  </a:defRPr>
                </a:pPr>
                <a:r>
                  <a:rPr sz="1000" b="1" strike="noStrike" spc="-1">
                    <a:solidFill>
                      <a:srgbClr val="000000"/>
                    </a:solidFill>
                    <a:latin typeface="Calibri"/>
                  </a:rPr>
                  <a:t>Iteration</a:t>
                </a:r>
              </a:p>
            </rich>
          </tx>
          <overlay val="0"/>
          <spPr>
            <a:noFill xmlns:a="http://schemas.openxmlformats.org/drawingml/2006/main"/>
            <a:ln xmlns:a="http://schemas.openxmlformats.org/drawingml/2006/main" w="0">
              <a:noFill/>
              <a:prstDash val="solid"/>
            </a:ln>
          </spPr>
        </title>
        <numFmt formatCode="General" sourceLinked="1"/>
        <majorTickMark val="none"/>
        <minorTickMark val="none"/>
        <tickLblPos val="nextTo"/>
        <spPr>
          <a:ln xmlns:a="http://schemas.openxmlformats.org/drawingml/2006/main" w="0">
            <a:solidFill>
              <a:srgbClr val="b3b3b3"/>
            </a:solidFill>
            <a:prstDash val="solid"/>
          </a:ln>
        </spPr>
        <txPr>
          <a:bodyPr xmlns:a="http://schemas.openxmlformats.org/drawingml/2006/main"/>
          <a:lstStyle xmlns:a="http://schemas.openxmlformats.org/drawingml/2006/main"/>
          <a:p xmlns:a="http://schemas.openxmlformats.org/drawingml/2006/main">
            <a:pPr>
              <a:defRPr sz="1000" b="0" strike="noStrike" spc="-1">
                <a:solidFill>
                  <a:srgbClr val="000000"/>
                </a:solidFill>
                <a:latin typeface="Calibri"/>
              </a:defRPr>
            </a:pPr>
            <a:r>
              <a:t/>
            </a:r>
          </a:p>
        </txPr>
        <crossAx val="75835035"/>
        <crosses val="autoZero"/>
        <auto val="1"/>
        <lblAlgn val="ctr"/>
        <lblOffset val="100"/>
        <noMultiLvlLbl val="0"/>
      </catAx>
      <valAx>
        <axId val="75835035"/>
        <scaling>
          <orientation val="minMax"/>
        </scaling>
        <delete val="0"/>
        <axPos val="l"/>
        <majorGridlines>
          <spPr>
            <a:ln xmlns:a="http://schemas.openxmlformats.org/drawingml/2006/main" w="0">
              <a:solidFill>
                <a:srgbClr val="b3b3b3"/>
              </a:solidFill>
              <a:prstDash val="solid"/>
            </a:ln>
          </spPr>
        </majorGridlines>
        <title>
          <tx>
            <rich>
              <a:bodyPr xmlns:a="http://schemas.openxmlformats.org/drawingml/2006/main" rot="-5400000"/>
              <a:lstStyle xmlns:a="http://schemas.openxmlformats.org/drawingml/2006/main"/>
              <a:p xmlns:a="http://schemas.openxmlformats.org/drawingml/2006/main">
                <a:pPr>
                  <a:defRPr sz="1000" b="1" strike="noStrike" spc="-1">
                    <a:solidFill>
                      <a:srgbClr val="000000"/>
                    </a:solidFill>
                    <a:latin typeface="Calibri"/>
                  </a:defRPr>
                </a:pPr>
                <a:r>
                  <a:rPr sz="1000" b="1" strike="noStrike" spc="-1">
                    <a:solidFill>
                      <a:srgbClr val="000000"/>
                    </a:solidFill>
                    <a:latin typeface="Calibri"/>
                  </a:rPr>
                  <a:t>Points</a:t>
                </a:r>
              </a:p>
            </rich>
          </tx>
          <overlay val="0"/>
          <spPr>
            <a:noFill xmlns:a="http://schemas.openxmlformats.org/drawingml/2006/main"/>
            <a:ln xmlns:a="http://schemas.openxmlformats.org/drawingml/2006/main" w="0">
              <a:noFill/>
              <a:prstDash val="solid"/>
            </a:ln>
          </spPr>
        </title>
        <numFmt formatCode="General" sourceLinked="1"/>
        <majorTickMark val="none"/>
        <minorTickMark val="none"/>
        <tickLblPos val="nextTo"/>
        <spPr>
          <a:ln xmlns:a="http://schemas.openxmlformats.org/drawingml/2006/main" w="0">
            <a:solidFill>
              <a:srgbClr val="b3b3b3"/>
            </a:solidFill>
            <a:prstDash val="solid"/>
          </a:ln>
        </spPr>
        <txPr>
          <a:bodyPr xmlns:a="http://schemas.openxmlformats.org/drawingml/2006/main"/>
          <a:lstStyle xmlns:a="http://schemas.openxmlformats.org/drawingml/2006/main"/>
          <a:p xmlns:a="http://schemas.openxmlformats.org/drawingml/2006/main">
            <a:pPr>
              <a:defRPr sz="1000" b="0" strike="noStrike" spc="-1">
                <a:solidFill>
                  <a:srgbClr val="000000"/>
                </a:solidFill>
                <a:latin typeface="Calibri"/>
              </a:defRPr>
            </a:pPr>
            <a:r>
              <a:t/>
            </a:r>
          </a:p>
        </txPr>
        <crossAx val="78552899"/>
        <crosses val="autoZero"/>
        <crossBetween val="between"/>
      </valAx>
    </plotArea>
    <legend>
      <legendPos val="b"/>
      <overlay val="0"/>
      <spPr>
        <a:noFill xmlns:a="http://schemas.openxmlformats.org/drawingml/2006/main"/>
        <a:ln xmlns:a="http://schemas.openxmlformats.org/drawingml/2006/main" w="0">
          <a:noFill/>
          <a:prstDash val="solid"/>
        </a:ln>
      </spPr>
      <txPr>
        <a:bodyPr xmlns:a="http://schemas.openxmlformats.org/drawingml/2006/main"/>
        <a:lstStyle xmlns:a="http://schemas.openxmlformats.org/drawingml/2006/main"/>
        <a:p xmlns:a="http://schemas.openxmlformats.org/drawingml/2006/main">
          <a:pPr>
            <a:defRPr sz="1000" b="0" strike="noStrike" spc="-1">
              <a:solidFill>
                <a:srgbClr val="000000"/>
              </a:solidFill>
              <a:latin typeface="Calibri"/>
            </a:defRPr>
          </a:pPr>
          <a:r>
            <a:t/>
          </a:r>
        </a:p>
      </txPr>
    </legend>
    <plotVisOnly val="1"/>
    <dispBlanksAs val="gap"/>
  </chart>
  <spPr>
    <a:solidFill xmlns:a="http://schemas.openxmlformats.org/drawingml/2006/main">
      <a:srgbClr val="ffffff"/>
    </a:solidFill>
    <a:ln xmlns:a="http://schemas.openxmlformats.org/drawingml/2006/main" w="9360">
      <a:solidFill>
        <a:srgbClr val="d9d9d9"/>
      </a:solidFill>
      <a:prstDash val="solid"/>
      <a:roun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twoCellAnchor editAs="oneCell">
    <from>
      <col>0</col>
      <colOff>0</colOff>
      <row>0</row>
      <rowOff>0</rowOff>
    </from>
    <to>
      <col>1</col>
      <colOff>738360</colOff>
      <row>0</row>
      <rowOff>551880</rowOff>
    </to>
    <pic>
      <nvPicPr>
        <cNvPr id="0" name="Image 1" descr="Picture"/>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0" y="0"/>
          <a:ext cx="2571120" cy="551880"/>
        </a:xfrm>
        <a:prstGeom xmlns:a="http://schemas.openxmlformats.org/drawingml/2006/main" prst="rect">
          <avLst/>
        </a:prstGeom>
        <a:ln xmlns:a="http://schemas.openxmlformats.org/drawingml/2006/main" w="0">
          <a:noFill/>
          <a:prstDash val="solid"/>
        </a:ln>
      </spPr>
    </pic>
    <clientData/>
  </twoCellAnchor>
</wsDr>
</file>

<file path=xl/drawings/drawing2.xml><?xml version="1.0" encoding="utf-8"?>
<wsDr xmlns="http://schemas.openxmlformats.org/drawingml/2006/spreadsheetDrawing">
  <twoCellAnchor editAs="oneCell">
    <from>
      <col>6</col>
      <colOff>0</colOff>
      <row>3</row>
      <rowOff>0</rowOff>
    </from>
    <to>
      <col>16</col>
      <colOff>364680</colOff>
      <row>18</row>
      <rowOff>22320</rowOff>
    </to>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twoCellAnchor>
</wsDr>
</file>

<file path=xl/tables/table1.xml><?xml version="1.0" encoding="utf-8"?>
<table xmlns="http://schemas.openxmlformats.org/spreadsheetml/2006/main" id="1" name="tblMilestones" displayName="tblMilestones" ref="A1:I26" headerRowCount="1" totalsRowCount="0" totalsRowShown="0">
  <autoFilter ref="A1:I26"/>
  <tableColumns count="9">
    <tableColumn id="1" name="ID" dataDxfId="8">
      <calculatedColumnFormula>"MS-"&amp;TEXT(ROW()-1,"000")</calculatedColumnFormula>
    </tableColumn>
    <tableColumn id="2" name="Milestone" dataDxfId="9"/>
    <tableColumn id="3" name="Owner" dataDxfId="9"/>
    <tableColumn id="4" name="Baseline date" dataDxfId="9"/>
    <tableColumn id="5" name="Forecast date" dataDxfId="9"/>
    <tableColumn id="6" name="Actual date" dataDxfId="9"/>
    <tableColumn id="7" name="Variance (days)" dataDxfId="8">
      <calculatedColumnFormula>IF(OR(tblMilestones[[#This Row],[Baseline date]]="",AND(tblMilestones[[#This Row],[Forecast date]]="",tblMilestones[[#This Row],[Actual date]]="")),"",IF(tblMilestones[[#This Row],[Actual date]]&lt;&gt;"",tblMilestones[[#This Row],[Actual date]],tblMilestones[[#This Row],[Forecast date]])-tblMilestones[[#This Row],[Baseline date]])</calculatedColumnFormula>
    </tableColumn>
    <tableColumn id="8" name="Status" dataDxfId="8">
      <calculatedColumnFormula>IF(tblMilestones[[#This Row],[Milestone]]="","",IF(tblMilestones[[#This Row],[Actual date]]&lt;&gt;"","Done",IF(tblMilestones[[#This Row],[Variance (days)]]="","",IF(tblMilestones[[#This Row],[Variance (days)]]&lt;=0,"On time",IF(tblMilestones[[#This Row],[Variance (days)]]&lt;=Summary!$C$5,"At risk","Late")))))</calculatedColumnFormula>
    </tableColumn>
    <tableColumn id="9" name="Notes" dataDxfId="9"/>
  </tableColumns>
</table>
</file>

<file path=xl/tables/table2.xml><?xml version="1.0" encoding="utf-8"?>
<table xmlns="http://schemas.openxmlformats.org/spreadsheetml/2006/main" id="2" name="tblObjectives" displayName="tblObjectives" ref="A1:H41" headerRowCount="1" totalsRowCount="0" totalsRowShown="0">
  <autoFilter ref="A1:H41"/>
  <tableColumns count="8">
    <tableColumn id="1" name="PI" dataDxfId="9"/>
    <tableColumn id="2" name="Team" dataDxfId="9"/>
    <tableColumn id="3" name="Objective" dataDxfId="9"/>
    <tableColumn id="4" name="Committed?" dataDxfId="9"/>
    <tableColumn id="5" name="Planned value (1-10)" dataDxfId="9"/>
    <tableColumn id="6" name="Actual value (1-10)" dataDxfId="9"/>
    <tableColumn id="7" name="Achieved %" dataDxfId="8">
      <calculatedColumnFormula>IF(OR(tblObjectives[[#This Row],[Planned value (1-10)]]="",tblObjectives[[#This Row],[Actual value (1-10)]]="",tblObjectives[[#This Row],[Planned value (1-10)]]=0),"",tblObjectives[[#This Row],[Actual value (1-10)]]/tblObjectives[[#This Row],[Planned value (1-10)]])</calculatedColumnFormula>
    </tableColumn>
    <tableColumn id="8" name="Business owner notes" dataDxfId="9"/>
  </tableColumns>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table" Target="/xl/tables/table1.xml" Id="rId1"/></Relationships>
</file>

<file path=xl/worksheets/_rels/sheet4.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filterMode="0">
    <outlinePr summaryBelow="1" summaryRight="1"/>
    <pageSetUpPr fitToPage="1"/>
  </sheetPr>
  <dimension ref="A1:F40"/>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26" customWidth="1" style="25" min="1" max="1"/>
    <col width="95" customWidth="1" style="25" min="2" max="2"/>
  </cols>
  <sheetData>
    <row r="1" ht="48" customHeight="1" s="26"/>
    <row r="2"/>
    <row r="3"/>
    <row r="4" ht="21.75" customHeight="1" s="26">
      <c r="A4" s="27" t="inlineStr">
        <is>
          <t>PI Progress and Milestone Report</t>
        </is>
      </c>
    </row>
    <row r="5" ht="15" customHeight="1" s="26">
      <c r="A5" s="28" t="inlineStr">
        <is>
          <t>Track milestones, PI objectives and delivery progress in one place  |  SIG Template v1.3</t>
        </is>
      </c>
    </row>
    <row r="6" ht="15" customHeight="1" s="26">
      <c r="C6" s="25" t="n"/>
      <c r="D6" s="25" t="n"/>
      <c r="E6" s="25" t="n"/>
      <c r="F6" s="25" t="n"/>
    </row>
    <row r="7" ht="87.75" customHeight="1" s="26">
      <c r="A7" s="29" t="inlineStr">
        <is>
          <t>Quick start</t>
        </is>
      </c>
      <c r="B7" s="30" t="inlineStr">
        <is>
          <t>1. Milestones: enter baseline and forecast dates; variance and status calculate.
2. PI Objectives: after PI Planning, enter each team’s objectives and planned business value (1 to 10); Business Owners score actual value at the end of the PI.
3. Summary: set the current PI, then enter burn-up points by iteration. Headline numbers and the chart update for your status report.</t>
        </is>
      </c>
      <c r="C7" s="25" t="n"/>
      <c r="D7" s="25" t="n"/>
      <c r="E7" s="25" t="n"/>
      <c r="F7" s="25" t="n"/>
    </row>
    <row r="8" ht="45.75" customHeight="1" s="26">
      <c r="A8" s="29" t="inlineStr">
        <is>
          <t>Good to know</t>
        </is>
      </c>
      <c r="B8" s="30" t="inlineStr">
        <is>
          <t>Milestone status: On time if the forecast is on or before baseline, At risk if it slips by up to the tolerance on Summary, Late beyond that, Done once an actual date is entered. Predictability = actual business value / planned value of committed objectives. Feature-level progress lives in Jira.</t>
        </is>
      </c>
      <c r="C8" s="25" t="n"/>
      <c r="D8" s="25" t="n"/>
      <c r="E8" s="25" t="n"/>
      <c r="F8" s="25" t="n"/>
    </row>
    <row r="9" ht="15" customHeight="1" s="26">
      <c r="A9" s="31" t="inlineStr">
        <is>
          <t>Legend</t>
        </is>
      </c>
      <c r="B9" s="32" t="inlineStr">
        <is>
          <t>Cells with this fill are for you to complete</t>
        </is>
      </c>
      <c r="C9" s="25" t="n"/>
      <c r="D9" s="25" t="n"/>
      <c r="E9" s="25" t="n"/>
      <c r="F9" s="25" t="n"/>
    </row>
    <row r="10" ht="15" customHeight="1" s="26">
      <c r="C10" s="25" t="n"/>
      <c r="D10" s="25" t="n"/>
      <c r="E10" s="25" t="n"/>
      <c r="F10" s="25" t="n"/>
    </row>
    <row r="11" ht="15" customHeight="1" s="26">
      <c r="A11" s="33" t="inlineStr">
        <is>
          <t>© 2026 Stephens Insight Group LLC. Capital In. Value Out.  |  stephensinsightgroup.com</t>
        </is>
      </c>
      <c r="C11" s="25" t="n"/>
      <c r="D11" s="25" t="n"/>
      <c r="E11" s="25" t="n"/>
      <c r="F11" s="25" t="n"/>
    </row>
    <row r="12" ht="15" customHeight="1" s="26">
      <c r="C12" s="25" t="n"/>
      <c r="D12" s="25" t="n"/>
      <c r="E12" s="25" t="n"/>
      <c r="F12" s="25" t="n"/>
    </row>
    <row r="13" ht="15" customHeight="1" s="26">
      <c r="C13" s="25" t="n"/>
      <c r="D13" s="25" t="n"/>
      <c r="E13" s="25" t="n"/>
      <c r="F13" s="25" t="n"/>
    </row>
    <row r="14" ht="15" customHeight="1" s="26">
      <c r="C14" s="25" t="n"/>
      <c r="D14" s="25" t="n"/>
      <c r="E14" s="25" t="n"/>
      <c r="F14" s="25" t="n"/>
    </row>
    <row r="15" ht="15" customHeight="1" s="26">
      <c r="C15" s="25" t="n"/>
      <c r="D15" s="25" t="n"/>
      <c r="E15" s="25" t="n"/>
      <c r="F15" s="25" t="n"/>
    </row>
    <row r="16" ht="15" customHeight="1" s="26">
      <c r="C16" s="25" t="n"/>
      <c r="D16" s="25" t="n"/>
      <c r="E16" s="25" t="n"/>
      <c r="F16" s="25" t="n"/>
    </row>
    <row r="17" ht="15" customHeight="1" s="26">
      <c r="C17" s="25" t="n"/>
      <c r="D17" s="25" t="n"/>
      <c r="E17" s="25" t="n"/>
      <c r="F17" s="25" t="n"/>
    </row>
    <row r="18" ht="15" customHeight="1" s="26">
      <c r="C18" s="25" t="n"/>
      <c r="D18" s="25" t="n"/>
      <c r="E18" s="25" t="n"/>
      <c r="F18" s="25" t="n"/>
    </row>
    <row r="19" ht="15" customHeight="1" s="26">
      <c r="C19" s="25" t="n"/>
      <c r="D19" s="25" t="n"/>
      <c r="E19" s="25" t="n"/>
      <c r="F19" s="25" t="n"/>
    </row>
    <row r="20" ht="15" customHeight="1" s="26">
      <c r="C20" s="25" t="n"/>
      <c r="D20" s="25" t="n"/>
      <c r="E20" s="25" t="n"/>
      <c r="F20" s="25" t="n"/>
    </row>
    <row r="21" ht="15" customHeight="1" s="26">
      <c r="C21" s="25" t="n"/>
      <c r="D21" s="25" t="n"/>
      <c r="E21" s="25" t="n"/>
      <c r="F21" s="25" t="n"/>
    </row>
    <row r="22" ht="15" customHeight="1" s="26">
      <c r="C22" s="25" t="n"/>
      <c r="D22" s="25" t="n"/>
      <c r="E22" s="25" t="n"/>
      <c r="F22" s="25" t="n"/>
    </row>
    <row r="23" ht="15" customHeight="1" s="26">
      <c r="C23" s="25" t="n"/>
      <c r="D23" s="25" t="n"/>
      <c r="E23" s="25" t="n"/>
      <c r="F23" s="25" t="n"/>
    </row>
    <row r="24" ht="15" customHeight="1" s="26">
      <c r="C24" s="25" t="n"/>
      <c r="D24" s="25" t="n"/>
      <c r="E24" s="25" t="n"/>
      <c r="F24" s="25" t="n"/>
    </row>
    <row r="25" ht="15" customHeight="1" s="26">
      <c r="C25" s="25" t="n"/>
      <c r="D25" s="25" t="n"/>
      <c r="E25" s="25" t="n"/>
      <c r="F25" s="25" t="n"/>
    </row>
    <row r="26" ht="15" customHeight="1" s="26">
      <c r="C26" s="25" t="n"/>
      <c r="D26" s="25" t="n"/>
      <c r="E26" s="25" t="n"/>
      <c r="F26" s="25" t="n"/>
    </row>
    <row r="27" ht="15" customHeight="1" s="26">
      <c r="C27" s="25" t="n"/>
      <c r="D27" s="25" t="n"/>
      <c r="E27" s="25" t="n"/>
      <c r="F27" s="25" t="n"/>
    </row>
    <row r="28" ht="15" customHeight="1" s="26">
      <c r="C28" s="25" t="n"/>
      <c r="D28" s="25" t="n"/>
      <c r="E28" s="25" t="n"/>
      <c r="F28" s="25" t="n"/>
    </row>
    <row r="29" ht="15" customHeight="1" s="26">
      <c r="C29" s="25" t="n"/>
      <c r="D29" s="25" t="n"/>
      <c r="E29" s="25" t="n"/>
      <c r="F29" s="25" t="n"/>
    </row>
    <row r="30" ht="15" customHeight="1" s="26">
      <c r="C30" s="25" t="n"/>
      <c r="D30" s="25" t="n"/>
      <c r="E30" s="25" t="n"/>
      <c r="F30" s="25" t="n"/>
    </row>
    <row r="31" ht="15" customHeight="1" s="26">
      <c r="C31" s="25" t="n"/>
      <c r="D31" s="25" t="n"/>
      <c r="E31" s="25" t="n"/>
      <c r="F31" s="25" t="n"/>
    </row>
    <row r="32" ht="15" customHeight="1" s="26">
      <c r="C32" s="25" t="n"/>
      <c r="D32" s="25" t="n"/>
      <c r="E32" s="25" t="n"/>
      <c r="F32" s="25" t="n"/>
    </row>
    <row r="33" ht="15" customHeight="1" s="26">
      <c r="C33" s="25" t="n"/>
      <c r="D33" s="25" t="n"/>
      <c r="E33" s="25" t="n"/>
      <c r="F33" s="25" t="n"/>
    </row>
    <row r="34" ht="15" customHeight="1" s="26">
      <c r="C34" s="25" t="n"/>
      <c r="D34" s="25" t="n"/>
      <c r="E34" s="25" t="n"/>
      <c r="F34" s="25" t="n"/>
    </row>
    <row r="35" ht="15" customHeight="1" s="26">
      <c r="C35" s="25" t="n"/>
      <c r="D35" s="25" t="n"/>
      <c r="E35" s="25" t="n"/>
      <c r="F35" s="25" t="n"/>
    </row>
    <row r="36" ht="15" customHeight="1" s="26">
      <c r="C36" s="25" t="n"/>
      <c r="D36" s="25" t="n"/>
      <c r="E36" s="25" t="n"/>
      <c r="F36" s="25" t="n"/>
    </row>
    <row r="37" ht="15" customHeight="1" s="26">
      <c r="C37" s="25" t="n"/>
      <c r="D37" s="25" t="n"/>
      <c r="E37" s="25" t="n"/>
      <c r="F37" s="25" t="n"/>
    </row>
    <row r="38" ht="15" customHeight="1" s="26">
      <c r="C38" s="25" t="n"/>
      <c r="D38" s="25" t="n"/>
      <c r="E38" s="25" t="n"/>
      <c r="F38" s="25" t="n"/>
    </row>
    <row r="39" ht="15" customHeight="1" s="26">
      <c r="C39" s="25" t="n"/>
      <c r="D39" s="25" t="n"/>
      <c r="E39" s="25" t="n"/>
      <c r="F39" s="25" t="n"/>
    </row>
    <row r="40" ht="15" customHeight="1" s="26">
      <c r="C40" s="25" t="n"/>
      <c r="D40" s="25" t="n"/>
      <c r="E40" s="25" t="n"/>
      <c r="F40" s="25" t="n"/>
    </row>
  </sheetData>
  <printOptions horizontalCentered="0" verticalCentered="0" headings="0" gridLines="0" gridLinesSet="1"/>
  <pageMargins left="0.75" right="0.75" top="1" bottom="1" header="0.511811023622047" footer="0.5"/>
  <pageSetup orientation="landscape" paperSize="1" scale="100" fitToHeight="0" fitToWidth="1" pageOrder="downThenOver" blackAndWhite="0" draft="0" horizontalDpi="300" verticalDpi="300" copies="1"/>
  <headerFooter differentOddEven="0" differentFirst="0">
    <oddHeader/>
    <oddFooter>&amp;CStephens Insight Group  |  Page &amp;P of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filterMode="0">
    <outlinePr summaryBelow="1" summaryRight="1"/>
    <pageSetUpPr fitToPage="1"/>
  </sheetPr>
  <dimension ref="A1:E31"/>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40" customWidth="1" style="25" min="1" max="1"/>
    <col width="15" customWidth="1" style="25" min="2" max="2"/>
    <col width="18" customWidth="1" style="25" min="3" max="3"/>
    <col width="19" customWidth="1" style="25" min="4" max="4"/>
    <col width="21" customWidth="1" style="25" min="5" max="5"/>
  </cols>
  <sheetData>
    <row r="1" ht="17.25" customHeight="1" s="26">
      <c r="A1" s="34" t="inlineStr">
        <is>
          <t>PI Progress Summary</t>
        </is>
      </c>
    </row>
    <row r="2" ht="15" customHeight="1" s="26">
      <c r="A2" s="35" t="inlineStr">
        <is>
          <t>Headline numbers for your status report. Only the yellow cells are inputs.</t>
        </is>
      </c>
    </row>
    <row r="3"/>
    <row r="4" ht="15" customHeight="1" s="26">
      <c r="A4" s="36" t="inlineStr">
        <is>
          <t>Current PI</t>
        </is>
      </c>
      <c r="C4" s="37" t="n"/>
    </row>
    <row r="5" ht="15" customHeight="1" s="26">
      <c r="A5" s="36" t="inlineStr">
        <is>
          <t>Milestone slip tolerance (days)</t>
        </is>
      </c>
      <c r="C5" s="37" t="n">
        <v>10</v>
      </c>
      <c r="D5" s="38" t="inlineStr">
        <is>
          <t>SIG starting point; set to your charter's schedule tolerance</t>
        </is>
      </c>
    </row>
    <row r="6"/>
    <row r="7" ht="15" customHeight="1" s="26">
      <c r="A7" s="36" t="inlineStr">
        <is>
          <t>Milestones: done</t>
        </is>
      </c>
      <c r="C7" s="39">
        <f>COUNTIF(Milestones!H2:H500,"Done")</f>
        <v/>
      </c>
    </row>
    <row r="8" ht="15" customHeight="1" s="26">
      <c r="A8" s="36" t="inlineStr">
        <is>
          <t>Milestones: on time</t>
        </is>
      </c>
      <c r="C8" s="39">
        <f>COUNTIF(Milestones!H2:H500,"On time")</f>
        <v/>
      </c>
    </row>
    <row r="9" ht="15" customHeight="1" s="26">
      <c r="A9" s="36" t="inlineStr">
        <is>
          <t>Milestones: at risk</t>
        </is>
      </c>
      <c r="C9" s="39">
        <f>COUNTIF(Milestones!H2:H500,"At risk")</f>
        <v/>
      </c>
    </row>
    <row r="10" ht="15" customHeight="1" s="26">
      <c r="A10" s="36" t="inlineStr">
        <is>
          <t>Milestones: late</t>
        </is>
      </c>
      <c r="C10" s="39">
        <f>COUNTIF(Milestones!H2:H500,"Late")</f>
        <v/>
      </c>
    </row>
    <row r="11"/>
    <row r="12" ht="15" customHeight="1" s="26">
      <c r="A12" s="36" t="inlineStr">
        <is>
          <t>PI predictability (current PI)</t>
        </is>
      </c>
      <c r="C12" s="40">
        <f>IFERROR(SUMIFS('PI Objectives'!F2:F500,'PI Objectives'!A2:A500,C4)/SUMIFS('PI Objectives'!E2:E500,'PI Objectives'!A2:A500,C4,'PI Objectives'!D2:D500,"Committed"),"")</f>
        <v/>
      </c>
      <c r="D12" s="38" t="inlineStr">
        <is>
          <t>Actual value of all objectives / planned value of committed objectives</t>
        </is>
      </c>
    </row>
    <row r="13" ht="15" customHeight="1" s="26">
      <c r="A13" s="36" t="inlineStr">
        <is>
          <t>Committed objectives (current PI)</t>
        </is>
      </c>
      <c r="C13" s="39">
        <f>COUNTIFS('PI Objectives'!A2:A500,C4,'PI Objectives'!D2:D500,"Committed")</f>
        <v/>
      </c>
    </row>
    <row r="14" ht="15" customHeight="1" s="26">
      <c r="A14" s="41" t="inlineStr">
        <is>
          <t>Burn-up (enter points as each iteration finishes)</t>
        </is>
      </c>
    </row>
    <row r="15" ht="15" customHeight="1" s="26">
      <c r="A15" s="42" t="inlineStr">
        <is>
          <t>Iteration</t>
        </is>
      </c>
      <c r="B15" s="42" t="inlineStr">
        <is>
          <t>Planned points</t>
        </is>
      </c>
      <c r="C15" s="42" t="inlineStr">
        <is>
          <t>Completed points</t>
        </is>
      </c>
      <c r="D15" s="42" t="inlineStr">
        <is>
          <t>Cumulative planned</t>
        </is>
      </c>
      <c r="E15" s="42" t="inlineStr">
        <is>
          <t>Cumulative completed</t>
        </is>
      </c>
    </row>
    <row r="16" ht="15" customHeight="1" s="26">
      <c r="A16" s="43" t="inlineStr">
        <is>
          <t>Iteration 1</t>
        </is>
      </c>
      <c r="B16" s="44" t="n"/>
      <c r="C16" s="44" t="n"/>
      <c r="D16" s="45">
        <f>IF(B16="","",SUM($B$16:B16))</f>
        <v/>
      </c>
      <c r="E16" s="45">
        <f>IF(C16="","",SUM($C$16:C16))</f>
        <v/>
      </c>
    </row>
    <row r="17" ht="15" customHeight="1" s="26">
      <c r="A17" s="43" t="inlineStr">
        <is>
          <t>Iteration 2</t>
        </is>
      </c>
      <c r="B17" s="44" t="n"/>
      <c r="C17" s="44" t="n"/>
      <c r="D17" s="45">
        <f>IF(B17="","",SUM($B$16:B17))</f>
        <v/>
      </c>
      <c r="E17" s="45">
        <f>IF(C17="","",SUM($C$16:C17))</f>
        <v/>
      </c>
    </row>
    <row r="18" ht="15" customHeight="1" s="26">
      <c r="A18" s="43" t="inlineStr">
        <is>
          <t>Iteration 3</t>
        </is>
      </c>
      <c r="B18" s="44" t="n"/>
      <c r="C18" s="44" t="n"/>
      <c r="D18" s="45">
        <f>IF(B18="","",SUM($B$16:B18))</f>
        <v/>
      </c>
      <c r="E18" s="45">
        <f>IF(C18="","",SUM($C$16:C18))</f>
        <v/>
      </c>
    </row>
    <row r="19" ht="15" customHeight="1" s="26">
      <c r="A19" s="43" t="inlineStr">
        <is>
          <t>Iteration 4</t>
        </is>
      </c>
      <c r="B19" s="44" t="n"/>
      <c r="C19" s="44" t="n"/>
      <c r="D19" s="45">
        <f>IF(B19="","",SUM($B$16:B19))</f>
        <v/>
      </c>
      <c r="E19" s="45">
        <f>IF(C19="","",SUM($C$16:C19))</f>
        <v/>
      </c>
    </row>
    <row r="20" ht="15" customHeight="1" s="26">
      <c r="A20" s="43" t="inlineStr">
        <is>
          <t>Iteration 5</t>
        </is>
      </c>
      <c r="B20" s="44" t="n"/>
      <c r="C20" s="44" t="n"/>
      <c r="D20" s="45">
        <f>IF(B20="","",SUM($B$16:B20))</f>
        <v/>
      </c>
      <c r="E20" s="45">
        <f>IF(C20="","",SUM($C$16:C20))</f>
        <v/>
      </c>
    </row>
    <row r="21" ht="15" customHeight="1" s="26">
      <c r="A21" s="43" t="inlineStr">
        <is>
          <t>Iteration 6</t>
        </is>
      </c>
      <c r="B21" s="44" t="n"/>
      <c r="C21" s="44" t="n"/>
      <c r="D21" s="45">
        <f>IF(B21="","",SUM($B$16:B21))</f>
        <v/>
      </c>
      <c r="E21" s="45">
        <f>IF(C21="","",SUM($C$16:C21))</f>
        <v/>
      </c>
    </row>
    <row r="22" ht="15" customHeight="1" s="26">
      <c r="A22" s="43" t="inlineStr">
        <is>
          <t>Iteration 7</t>
        </is>
      </c>
      <c r="B22" s="44" t="n"/>
      <c r="C22" s="44" t="n"/>
      <c r="D22" s="45">
        <f>IF(B22="","",SUM($B$16:B22))</f>
        <v/>
      </c>
      <c r="E22" s="45">
        <f>IF(C22="","",SUM($C$16:C22))</f>
        <v/>
      </c>
    </row>
    <row r="23" ht="15" customHeight="1" s="26">
      <c r="A23" s="43" t="inlineStr">
        <is>
          <t>Iteration 8</t>
        </is>
      </c>
      <c r="B23" s="44" t="n"/>
      <c r="C23" s="44" t="n"/>
      <c r="D23" s="45">
        <f>IF(B23="","",SUM($B$16:B23))</f>
        <v/>
      </c>
      <c r="E23" s="45">
        <f>IF(C23="","",SUM($C$16:C23))</f>
        <v/>
      </c>
    </row>
    <row r="24" ht="15" customHeight="1" s="26">
      <c r="A24" s="43" t="inlineStr">
        <is>
          <t>Iteration 9</t>
        </is>
      </c>
      <c r="B24" s="44" t="n"/>
      <c r="C24" s="44" t="n"/>
      <c r="D24" s="45">
        <f>IF(B24="","",SUM($B$16:B24))</f>
        <v/>
      </c>
      <c r="E24" s="45">
        <f>IF(C24="","",SUM($C$16:C24))</f>
        <v/>
      </c>
    </row>
    <row r="25" ht="15" customHeight="1" s="26">
      <c r="A25" s="43" t="inlineStr">
        <is>
          <t>Iteration 10</t>
        </is>
      </c>
      <c r="B25" s="44" t="n"/>
      <c r="C25" s="44" t="n"/>
      <c r="D25" s="45">
        <f>IF(B25="","",SUM($B$16:B25))</f>
        <v/>
      </c>
      <c r="E25" s="45">
        <f>IF(C25="","",SUM($C$16:C25))</f>
        <v/>
      </c>
    </row>
    <row r="26" ht="15" customHeight="1" s="26">
      <c r="A26" s="43" t="inlineStr">
        <is>
          <t>Iteration 11</t>
        </is>
      </c>
      <c r="B26" s="44" t="n"/>
      <c r="C26" s="44" t="n"/>
      <c r="D26" s="45">
        <f>IF(B26="","",SUM($B$16:B26))</f>
        <v/>
      </c>
      <c r="E26" s="45">
        <f>IF(C26="","",SUM($C$16:C26))</f>
        <v/>
      </c>
    </row>
    <row r="27" ht="15" customHeight="1" s="26">
      <c r="A27" s="43" t="inlineStr">
        <is>
          <t>Iteration 12</t>
        </is>
      </c>
      <c r="B27" s="44" t="n"/>
      <c r="C27" s="44" t="n"/>
      <c r="D27" s="45">
        <f>IF(B27="","",SUM($B$16:B27))</f>
        <v/>
      </c>
      <c r="E27" s="45">
        <f>IF(C27="","",SUM($C$16:C27))</f>
        <v/>
      </c>
    </row>
    <row r="28"/>
    <row r="29" ht="15" customHeight="1" s="26">
      <c r="A29" s="38" t="n"/>
    </row>
    <row r="30"/>
    <row r="31" ht="15" customHeight="1" s="26">
      <c r="A31" s="33" t="inlineStr">
        <is>
          <t>© 2026 Stephens Insight Group LLC. Capital In. Value Out.  |  stephensinsightgroup.com</t>
        </is>
      </c>
    </row>
  </sheetData>
  <printOptions horizontalCentered="0" verticalCentered="0" headings="0" gridLines="0" gridLinesSet="1"/>
  <pageMargins left="0.75" right="0.75" top="1" bottom="1" header="0.511811023622047" footer="0.5"/>
  <pageSetup orientation="landscape" paperSize="1" scale="100" fitToHeight="0" fitToWidth="1" pageOrder="downThenOver" blackAndWhite="0" draft="0" horizontalDpi="300" verticalDpi="300" copies="1"/>
  <headerFooter differentOddEven="0" differentFirst="0">
    <oddHeader/>
    <oddFooter>&amp;CStephens Insight Group  |  Page &amp;P of &amp;N</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filterMode="0">
    <outlinePr summaryBelow="1" summaryRight="1"/>
    <pageSetUpPr fitToPage="1"/>
  </sheetPr>
  <dimension ref="A1:I26"/>
  <sheetViews>
    <sheetView showFormulas="0" showGridLines="0" showRowColHeaders="1" showZeros="1" rightToLeft="0" tabSelected="0" showOutlineSymbols="1" defaultGridColor="1"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baseColWidth="8" defaultColWidth="8.6796875" defaultRowHeight="15" zeroHeight="0" outlineLevelRow="0"/>
  <cols>
    <col width="8" customWidth="1" style="25" min="1" max="1"/>
    <col width="40" customWidth="1" style="25" min="2" max="2"/>
    <col width="18" customWidth="1" style="25" min="3" max="3"/>
    <col width="13" customWidth="1" style="25" min="4" max="6"/>
    <col width="12" customWidth="1" style="25" min="7" max="7"/>
    <col width="11" customWidth="1" style="25" min="8" max="8"/>
    <col width="36" customWidth="1" style="25" min="9" max="9"/>
  </cols>
  <sheetData>
    <row r="1" ht="30" customHeight="1" s="26">
      <c r="A1" s="42" t="inlineStr">
        <is>
          <t>ID</t>
        </is>
      </c>
      <c r="B1" s="42" t="inlineStr">
        <is>
          <t>Milestone</t>
        </is>
      </c>
      <c r="C1" s="42" t="inlineStr">
        <is>
          <t>Owner</t>
        </is>
      </c>
      <c r="D1" s="42" t="inlineStr">
        <is>
          <t>Baseline date</t>
        </is>
      </c>
      <c r="E1" s="42" t="inlineStr">
        <is>
          <t>Forecast date</t>
        </is>
      </c>
      <c r="F1" s="42" t="inlineStr">
        <is>
          <t>Actual date</t>
        </is>
      </c>
      <c r="G1" s="42" t="inlineStr">
        <is>
          <t>Variance (days)</t>
        </is>
      </c>
      <c r="H1" s="42" t="inlineStr">
        <is>
          <t>Status</t>
        </is>
      </c>
      <c r="I1" s="42" t="inlineStr">
        <is>
          <t>Notes</t>
        </is>
      </c>
    </row>
    <row r="2" ht="21.75" customHeight="1" s="26">
      <c r="A2" s="36">
        <f>"MS-"&amp;TEXT(ROW()-1,"000")</f>
        <v/>
      </c>
      <c r="B2" s="46" t="n"/>
      <c r="C2" s="46" t="n"/>
      <c r="D2" s="47" t="n"/>
      <c r="E2" s="47" t="n"/>
      <c r="F2" s="47" t="n"/>
      <c r="G2" s="48">
        <f>IF(OR(D2="",AND(E2="",F2="")),"",IF(F2&lt;&gt;"",F2,E2)-D2)</f>
        <v/>
      </c>
      <c r="H2" s="48">
        <f>IF(B2="","",IF(F2&lt;&gt;"","Done",IF(G2="","",IF(G2&lt;=0,"On time",IF(G2&lt;=Summary!$C$5,"At risk","Late")))))</f>
        <v/>
      </c>
      <c r="I2" s="46" t="n"/>
    </row>
    <row r="3" ht="21.75" customHeight="1" s="26">
      <c r="A3" s="36">
        <f>"MS-"&amp;TEXT(ROW()-1,"000")</f>
        <v/>
      </c>
      <c r="B3" s="46" t="n"/>
      <c r="C3" s="46" t="n"/>
      <c r="D3" s="47" t="n"/>
      <c r="E3" s="47" t="n"/>
      <c r="F3" s="47" t="n"/>
      <c r="G3" s="48">
        <f>IF(OR(D3="",AND(E3="",F3="")),"",IF(F3&lt;&gt;"",F3,E3)-D3)</f>
        <v/>
      </c>
      <c r="H3" s="48">
        <f>IF(B3="","",IF(F3&lt;&gt;"","Done",IF(G3="","",IF(G3&lt;=0,"On time",IF(G3&lt;=Summary!$C$5,"At risk","Late")))))</f>
        <v/>
      </c>
      <c r="I3" s="46" t="n"/>
    </row>
    <row r="4" ht="21.75" customHeight="1" s="26">
      <c r="A4" s="36">
        <f>"MS-"&amp;TEXT(ROW()-1,"000")</f>
        <v/>
      </c>
      <c r="B4" s="46" t="n"/>
      <c r="C4" s="46" t="n"/>
      <c r="D4" s="47" t="n"/>
      <c r="E4" s="47" t="n"/>
      <c r="F4" s="47" t="n"/>
      <c r="G4" s="48">
        <f>IF(OR(D4="",AND(E4="",F4="")),"",IF(F4&lt;&gt;"",F4,E4)-D4)</f>
        <v/>
      </c>
      <c r="H4" s="48">
        <f>IF(B4="","",IF(F4&lt;&gt;"","Done",IF(G4="","",IF(G4&lt;=0,"On time",IF(G4&lt;=Summary!$C$5,"At risk","Late")))))</f>
        <v/>
      </c>
      <c r="I4" s="46" t="n"/>
    </row>
    <row r="5" ht="21.75" customHeight="1" s="26">
      <c r="A5" s="36">
        <f>"MS-"&amp;TEXT(ROW()-1,"000")</f>
        <v/>
      </c>
      <c r="B5" s="46" t="n"/>
      <c r="C5" s="46" t="n"/>
      <c r="D5" s="47" t="n"/>
      <c r="E5" s="47" t="n"/>
      <c r="F5" s="47" t="n"/>
      <c r="G5" s="48">
        <f>IF(OR(D5="",AND(E5="",F5="")),"",IF(F5&lt;&gt;"",F5,E5)-D5)</f>
        <v/>
      </c>
      <c r="H5" s="48">
        <f>IF(B5="","",IF(F5&lt;&gt;"","Done",IF(G5="","",IF(G5&lt;=0,"On time",IF(G5&lt;=Summary!$C$5,"At risk","Late")))))</f>
        <v/>
      </c>
      <c r="I5" s="46" t="n"/>
    </row>
    <row r="6" ht="21.75" customHeight="1" s="26">
      <c r="A6" s="36">
        <f>"MS-"&amp;TEXT(ROW()-1,"000")</f>
        <v/>
      </c>
      <c r="B6" s="46" t="n"/>
      <c r="C6" s="46" t="n"/>
      <c r="D6" s="47" t="n"/>
      <c r="E6" s="47" t="n"/>
      <c r="F6" s="47" t="n"/>
      <c r="G6" s="48">
        <f>IF(OR(D6="",AND(E6="",F6="")),"",IF(F6&lt;&gt;"",F6,E6)-D6)</f>
        <v/>
      </c>
      <c r="H6" s="48">
        <f>IF(B6="","",IF(F6&lt;&gt;"","Done",IF(G6="","",IF(G6&lt;=0,"On time",IF(G6&lt;=Summary!$C$5,"At risk","Late")))))</f>
        <v/>
      </c>
      <c r="I6" s="46" t="n"/>
    </row>
    <row r="7" ht="21.75" customHeight="1" s="26">
      <c r="A7" s="36">
        <f>"MS-"&amp;TEXT(ROW()-1,"000")</f>
        <v/>
      </c>
      <c r="B7" s="46" t="n"/>
      <c r="C7" s="46" t="n"/>
      <c r="D7" s="47" t="n"/>
      <c r="E7" s="47" t="n"/>
      <c r="F7" s="47" t="n"/>
      <c r="G7" s="48">
        <f>IF(OR(D7="",AND(E7="",F7="")),"",IF(F7&lt;&gt;"",F7,E7)-D7)</f>
        <v/>
      </c>
      <c r="H7" s="48">
        <f>IF(B7="","",IF(F7&lt;&gt;"","Done",IF(G7="","",IF(G7&lt;=0,"On time",IF(G7&lt;=Summary!$C$5,"At risk","Late")))))</f>
        <v/>
      </c>
      <c r="I7" s="46" t="n"/>
    </row>
    <row r="8" ht="21.75" customHeight="1" s="26">
      <c r="A8" s="36">
        <f>"MS-"&amp;TEXT(ROW()-1,"000")</f>
        <v/>
      </c>
      <c r="B8" s="46" t="n"/>
      <c r="C8" s="46" t="n"/>
      <c r="D8" s="47" t="n"/>
      <c r="E8" s="47" t="n"/>
      <c r="F8" s="47" t="n"/>
      <c r="G8" s="48">
        <f>IF(OR(D8="",AND(E8="",F8="")),"",IF(F8&lt;&gt;"",F8,E8)-D8)</f>
        <v/>
      </c>
      <c r="H8" s="48">
        <f>IF(B8="","",IF(F8&lt;&gt;"","Done",IF(G8="","",IF(G8&lt;=0,"On time",IF(G8&lt;=Summary!$C$5,"At risk","Late")))))</f>
        <v/>
      </c>
      <c r="I8" s="46" t="n"/>
    </row>
    <row r="9" ht="21.75" customHeight="1" s="26">
      <c r="A9" s="36">
        <f>"MS-"&amp;TEXT(ROW()-1,"000")</f>
        <v/>
      </c>
      <c r="B9" s="46" t="n"/>
      <c r="C9" s="46" t="n"/>
      <c r="D9" s="47" t="n"/>
      <c r="E9" s="47" t="n"/>
      <c r="F9" s="47" t="n"/>
      <c r="G9" s="48">
        <f>IF(OR(D9="",AND(E9="",F9="")),"",IF(F9&lt;&gt;"",F9,E9)-D9)</f>
        <v/>
      </c>
      <c r="H9" s="48">
        <f>IF(B9="","",IF(F9&lt;&gt;"","Done",IF(G9="","",IF(G9&lt;=0,"On time",IF(G9&lt;=Summary!$C$5,"At risk","Late")))))</f>
        <v/>
      </c>
      <c r="I9" s="46" t="n"/>
    </row>
    <row r="10" ht="21.75" customHeight="1" s="26">
      <c r="A10" s="36">
        <f>"MS-"&amp;TEXT(ROW()-1,"000")</f>
        <v/>
      </c>
      <c r="B10" s="46" t="n"/>
      <c r="C10" s="46" t="n"/>
      <c r="D10" s="47" t="n"/>
      <c r="E10" s="47" t="n"/>
      <c r="F10" s="47" t="n"/>
      <c r="G10" s="48">
        <f>IF(OR(D10="",AND(E10="",F10="")),"",IF(F10&lt;&gt;"",F10,E10)-D10)</f>
        <v/>
      </c>
      <c r="H10" s="48">
        <f>IF(B10="","",IF(F10&lt;&gt;"","Done",IF(G10="","",IF(G10&lt;=0,"On time",IF(G10&lt;=Summary!$C$5,"At risk","Late")))))</f>
        <v/>
      </c>
      <c r="I10" s="46" t="n"/>
    </row>
    <row r="11" ht="21.75" customHeight="1" s="26">
      <c r="A11" s="36">
        <f>"MS-"&amp;TEXT(ROW()-1,"000")</f>
        <v/>
      </c>
      <c r="B11" s="46" t="n"/>
      <c r="C11" s="46" t="n"/>
      <c r="D11" s="47" t="n"/>
      <c r="E11" s="47" t="n"/>
      <c r="F11" s="47" t="n"/>
      <c r="G11" s="48">
        <f>IF(OR(D11="",AND(E11="",F11="")),"",IF(F11&lt;&gt;"",F11,E11)-D11)</f>
        <v/>
      </c>
      <c r="H11" s="48">
        <f>IF(B11="","",IF(F11&lt;&gt;"","Done",IF(G11="","",IF(G11&lt;=0,"On time",IF(G11&lt;=Summary!$C$5,"At risk","Late")))))</f>
        <v/>
      </c>
      <c r="I11" s="46" t="n"/>
    </row>
    <row r="12" ht="21.75" customHeight="1" s="26">
      <c r="A12" s="36">
        <f>"MS-"&amp;TEXT(ROW()-1,"000")</f>
        <v/>
      </c>
      <c r="B12" s="46" t="n"/>
      <c r="C12" s="46" t="n"/>
      <c r="D12" s="47" t="n"/>
      <c r="E12" s="47" t="n"/>
      <c r="F12" s="47" t="n"/>
      <c r="G12" s="48">
        <f>IF(OR(D12="",AND(E12="",F12="")),"",IF(F12&lt;&gt;"",F12,E12)-D12)</f>
        <v/>
      </c>
      <c r="H12" s="48">
        <f>IF(B12="","",IF(F12&lt;&gt;"","Done",IF(G12="","",IF(G12&lt;=0,"On time",IF(G12&lt;=Summary!$C$5,"At risk","Late")))))</f>
        <v/>
      </c>
      <c r="I12" s="46" t="n"/>
    </row>
    <row r="13" ht="21.75" customHeight="1" s="26">
      <c r="A13" s="36">
        <f>"MS-"&amp;TEXT(ROW()-1,"000")</f>
        <v/>
      </c>
      <c r="B13" s="46" t="n"/>
      <c r="C13" s="46" t="n"/>
      <c r="D13" s="47" t="n"/>
      <c r="E13" s="47" t="n"/>
      <c r="F13" s="47" t="n"/>
      <c r="G13" s="48">
        <f>IF(OR(D13="",AND(E13="",F13="")),"",IF(F13&lt;&gt;"",F13,E13)-D13)</f>
        <v/>
      </c>
      <c r="H13" s="48">
        <f>IF(B13="","",IF(F13&lt;&gt;"","Done",IF(G13="","",IF(G13&lt;=0,"On time",IF(G13&lt;=Summary!$C$5,"At risk","Late")))))</f>
        <v/>
      </c>
      <c r="I13" s="46" t="n"/>
    </row>
    <row r="14" ht="21.75" customHeight="1" s="26">
      <c r="A14" s="36">
        <f>"MS-"&amp;TEXT(ROW()-1,"000")</f>
        <v/>
      </c>
      <c r="B14" s="46" t="n"/>
      <c r="C14" s="46" t="n"/>
      <c r="D14" s="47" t="n"/>
      <c r="E14" s="47" t="n"/>
      <c r="F14" s="47" t="n"/>
      <c r="G14" s="48">
        <f>IF(OR(D14="",AND(E14="",F14="")),"",IF(F14&lt;&gt;"",F14,E14)-D14)</f>
        <v/>
      </c>
      <c r="H14" s="48">
        <f>IF(B14="","",IF(F14&lt;&gt;"","Done",IF(G14="","",IF(G14&lt;=0,"On time",IF(G14&lt;=Summary!$C$5,"At risk","Late")))))</f>
        <v/>
      </c>
      <c r="I14" s="46" t="n"/>
    </row>
    <row r="15" ht="21.75" customHeight="1" s="26">
      <c r="A15" s="36">
        <f>"MS-"&amp;TEXT(ROW()-1,"000")</f>
        <v/>
      </c>
      <c r="B15" s="46" t="n"/>
      <c r="C15" s="46" t="n"/>
      <c r="D15" s="47" t="n"/>
      <c r="E15" s="47" t="n"/>
      <c r="F15" s="47" t="n"/>
      <c r="G15" s="48">
        <f>IF(OR(D15="",AND(E15="",F15="")),"",IF(F15&lt;&gt;"",F15,E15)-D15)</f>
        <v/>
      </c>
      <c r="H15" s="48">
        <f>IF(B15="","",IF(F15&lt;&gt;"","Done",IF(G15="","",IF(G15&lt;=0,"On time",IF(G15&lt;=Summary!$C$5,"At risk","Late")))))</f>
        <v/>
      </c>
      <c r="I15" s="46" t="n"/>
    </row>
    <row r="16" ht="21.75" customHeight="1" s="26">
      <c r="A16" s="36">
        <f>"MS-"&amp;TEXT(ROW()-1,"000")</f>
        <v/>
      </c>
      <c r="B16" s="46" t="n"/>
      <c r="C16" s="46" t="n"/>
      <c r="D16" s="47" t="n"/>
      <c r="E16" s="47" t="n"/>
      <c r="F16" s="47" t="n"/>
      <c r="G16" s="48">
        <f>IF(OR(D16="",AND(E16="",F16="")),"",IF(F16&lt;&gt;"",F16,E16)-D16)</f>
        <v/>
      </c>
      <c r="H16" s="48">
        <f>IF(B16="","",IF(F16&lt;&gt;"","Done",IF(G16="","",IF(G16&lt;=0,"On time",IF(G16&lt;=Summary!$C$5,"At risk","Late")))))</f>
        <v/>
      </c>
      <c r="I16" s="46" t="n"/>
    </row>
    <row r="17" ht="21.75" customHeight="1" s="26">
      <c r="A17" s="36">
        <f>"MS-"&amp;TEXT(ROW()-1,"000")</f>
        <v/>
      </c>
      <c r="B17" s="46" t="n"/>
      <c r="C17" s="46" t="n"/>
      <c r="D17" s="47" t="n"/>
      <c r="E17" s="47" t="n"/>
      <c r="F17" s="47" t="n"/>
      <c r="G17" s="48">
        <f>IF(OR(D17="",AND(E17="",F17="")),"",IF(F17&lt;&gt;"",F17,E17)-D17)</f>
        <v/>
      </c>
      <c r="H17" s="48">
        <f>IF(B17="","",IF(F17&lt;&gt;"","Done",IF(G17="","",IF(G17&lt;=0,"On time",IF(G17&lt;=Summary!$C$5,"At risk","Late")))))</f>
        <v/>
      </c>
      <c r="I17" s="46" t="n"/>
    </row>
    <row r="18" ht="21.75" customHeight="1" s="26">
      <c r="A18" s="36">
        <f>"MS-"&amp;TEXT(ROW()-1,"000")</f>
        <v/>
      </c>
      <c r="B18" s="46" t="n"/>
      <c r="C18" s="46" t="n"/>
      <c r="D18" s="47" t="n"/>
      <c r="E18" s="47" t="n"/>
      <c r="F18" s="47" t="n"/>
      <c r="G18" s="48">
        <f>IF(OR(D18="",AND(E18="",F18="")),"",IF(F18&lt;&gt;"",F18,E18)-D18)</f>
        <v/>
      </c>
      <c r="H18" s="48">
        <f>IF(B18="","",IF(F18&lt;&gt;"","Done",IF(G18="","",IF(G18&lt;=0,"On time",IF(G18&lt;=Summary!$C$5,"At risk","Late")))))</f>
        <v/>
      </c>
      <c r="I18" s="46" t="n"/>
    </row>
    <row r="19" ht="21.75" customHeight="1" s="26">
      <c r="A19" s="36">
        <f>"MS-"&amp;TEXT(ROW()-1,"000")</f>
        <v/>
      </c>
      <c r="B19" s="46" t="n"/>
      <c r="C19" s="46" t="n"/>
      <c r="D19" s="47" t="n"/>
      <c r="E19" s="47" t="n"/>
      <c r="F19" s="47" t="n"/>
      <c r="G19" s="48">
        <f>IF(OR(D19="",AND(E19="",F19="")),"",IF(F19&lt;&gt;"",F19,E19)-D19)</f>
        <v/>
      </c>
      <c r="H19" s="48">
        <f>IF(B19="","",IF(F19&lt;&gt;"","Done",IF(G19="","",IF(G19&lt;=0,"On time",IF(G19&lt;=Summary!$C$5,"At risk","Late")))))</f>
        <v/>
      </c>
      <c r="I19" s="46" t="n"/>
    </row>
    <row r="20" ht="21.75" customHeight="1" s="26">
      <c r="A20" s="36">
        <f>"MS-"&amp;TEXT(ROW()-1,"000")</f>
        <v/>
      </c>
      <c r="B20" s="46" t="n"/>
      <c r="C20" s="46" t="n"/>
      <c r="D20" s="47" t="n"/>
      <c r="E20" s="47" t="n"/>
      <c r="F20" s="47" t="n"/>
      <c r="G20" s="48">
        <f>IF(OR(D20="",AND(E20="",F20="")),"",IF(F20&lt;&gt;"",F20,E20)-D20)</f>
        <v/>
      </c>
      <c r="H20" s="48">
        <f>IF(B20="","",IF(F20&lt;&gt;"","Done",IF(G20="","",IF(G20&lt;=0,"On time",IF(G20&lt;=Summary!$C$5,"At risk","Late")))))</f>
        <v/>
      </c>
      <c r="I20" s="46" t="n"/>
    </row>
    <row r="21" ht="21.75" customHeight="1" s="26">
      <c r="A21" s="36">
        <f>"MS-"&amp;TEXT(ROW()-1,"000")</f>
        <v/>
      </c>
      <c r="B21" s="46" t="n"/>
      <c r="C21" s="46" t="n"/>
      <c r="D21" s="47" t="n"/>
      <c r="E21" s="47" t="n"/>
      <c r="F21" s="47" t="n"/>
      <c r="G21" s="48">
        <f>IF(OR(D21="",AND(E21="",F21="")),"",IF(F21&lt;&gt;"",F21,E21)-D21)</f>
        <v/>
      </c>
      <c r="H21" s="48">
        <f>IF(B21="","",IF(F21&lt;&gt;"","Done",IF(G21="","",IF(G21&lt;=0,"On time",IF(G21&lt;=Summary!$C$5,"At risk","Late")))))</f>
        <v/>
      </c>
      <c r="I21" s="46" t="n"/>
    </row>
    <row r="22" ht="21.75" customHeight="1" s="26">
      <c r="A22" s="36">
        <f>"MS-"&amp;TEXT(ROW()-1,"000")</f>
        <v/>
      </c>
      <c r="B22" s="46" t="n"/>
      <c r="C22" s="46" t="n"/>
      <c r="D22" s="47" t="n"/>
      <c r="E22" s="47" t="n"/>
      <c r="F22" s="47" t="n"/>
      <c r="G22" s="48">
        <f>IF(OR(D22="",AND(E22="",F22="")),"",IF(F22&lt;&gt;"",F22,E22)-D22)</f>
        <v/>
      </c>
      <c r="H22" s="48">
        <f>IF(B22="","",IF(F22&lt;&gt;"","Done",IF(G22="","",IF(G22&lt;=0,"On time",IF(G22&lt;=Summary!$C$5,"At risk","Late")))))</f>
        <v/>
      </c>
      <c r="I22" s="46" t="n"/>
    </row>
    <row r="23" ht="21.75" customHeight="1" s="26">
      <c r="A23" s="36">
        <f>"MS-"&amp;TEXT(ROW()-1,"000")</f>
        <v/>
      </c>
      <c r="B23" s="46" t="n"/>
      <c r="C23" s="46" t="n"/>
      <c r="D23" s="47" t="n"/>
      <c r="E23" s="47" t="n"/>
      <c r="F23" s="47" t="n"/>
      <c r="G23" s="48">
        <f>IF(OR(D23="",AND(E23="",F23="")),"",IF(F23&lt;&gt;"",F23,E23)-D23)</f>
        <v/>
      </c>
      <c r="H23" s="48">
        <f>IF(B23="","",IF(F23&lt;&gt;"","Done",IF(G23="","",IF(G23&lt;=0,"On time",IF(G23&lt;=Summary!$C$5,"At risk","Late")))))</f>
        <v/>
      </c>
      <c r="I23" s="46" t="n"/>
    </row>
    <row r="24" ht="21.75" customHeight="1" s="26">
      <c r="A24" s="36">
        <f>"MS-"&amp;TEXT(ROW()-1,"000")</f>
        <v/>
      </c>
      <c r="B24" s="46" t="n"/>
      <c r="C24" s="46" t="n"/>
      <c r="D24" s="47" t="n"/>
      <c r="E24" s="47" t="n"/>
      <c r="F24" s="47" t="n"/>
      <c r="G24" s="48">
        <f>IF(OR(D24="",AND(E24="",F24="")),"",IF(F24&lt;&gt;"",F24,E24)-D24)</f>
        <v/>
      </c>
      <c r="H24" s="48">
        <f>IF(B24="","",IF(F24&lt;&gt;"","Done",IF(G24="","",IF(G24&lt;=0,"On time",IF(G24&lt;=Summary!$C$5,"At risk","Late")))))</f>
        <v/>
      </c>
      <c r="I24" s="46" t="n"/>
    </row>
    <row r="25" ht="21.75" customHeight="1" s="26">
      <c r="A25" s="36">
        <f>"MS-"&amp;TEXT(ROW()-1,"000")</f>
        <v/>
      </c>
      <c r="B25" s="46" t="n"/>
      <c r="C25" s="46" t="n"/>
      <c r="D25" s="47" t="n"/>
      <c r="E25" s="47" t="n"/>
      <c r="F25" s="47" t="n"/>
      <c r="G25" s="48">
        <f>IF(OR(D25="",AND(E25="",F25="")),"",IF(F25&lt;&gt;"",F25,E25)-D25)</f>
        <v/>
      </c>
      <c r="H25" s="48">
        <f>IF(B25="","",IF(F25&lt;&gt;"","Done",IF(G25="","",IF(G25&lt;=0,"On time",IF(G25&lt;=Summary!$C$5,"At risk","Late")))))</f>
        <v/>
      </c>
      <c r="I25" s="46" t="n"/>
    </row>
    <row r="26" ht="21.75" customHeight="1" s="26">
      <c r="A26" s="36">
        <f>"MS-"&amp;TEXT(ROW()-1,"000")</f>
        <v/>
      </c>
      <c r="B26" s="46" t="n"/>
      <c r="C26" s="46" t="n"/>
      <c r="D26" s="47" t="n"/>
      <c r="E26" s="47" t="n"/>
      <c r="F26" s="47" t="n"/>
      <c r="G26" s="48">
        <f>IF(OR(D26="",AND(E26="",F26="")),"",IF(F26&lt;&gt;"",F26,E26)-D26)</f>
        <v/>
      </c>
      <c r="H26" s="48">
        <f>IF(B26="","",IF(F26&lt;&gt;"","Done",IF(G26="","",IF(G26&lt;=0,"On time",IF(G26&lt;=Summary!$C$5,"At risk","Late")))))</f>
        <v/>
      </c>
      <c r="I26" s="46" t="n"/>
    </row>
  </sheetData>
  <conditionalFormatting sqref="H2:H26">
    <cfRule type="cellIs" rank="0" priority="2" equalAverage="0" operator="equal" aboveAverage="0" dxfId="5" text="" percent="0" bottom="0">
      <formula>"On time"</formula>
    </cfRule>
    <cfRule type="cellIs" rank="0" priority="3" equalAverage="0" operator="equal" aboveAverage="0" dxfId="5" text="" percent="0" bottom="0">
      <formula>"Done"</formula>
    </cfRule>
    <cfRule type="cellIs" rank="0" priority="4" equalAverage="0" operator="equal" aboveAverage="0" dxfId="6" text="" percent="0" bottom="0">
      <formula>"At risk"</formula>
    </cfRule>
    <cfRule type="cellIs" rank="0" priority="5" equalAverage="0" operator="equal" aboveAverage="0" dxfId="7" text="" percent="0" bottom="0">
      <formula>"Late"</formula>
    </cfRule>
  </conditionalFormatting>
  <printOptions horizontalCentered="0" verticalCentered="0" headings="0" gridLines="0" gridLinesSet="1"/>
  <pageMargins left="0.75" right="0.75" top="1" bottom="1" header="0.511811023622047" footer="0.5"/>
  <pageSetup orientation="landscape" paperSize="1" scale="100" fitToHeight="0" fitToWidth="1" pageOrder="downThenOver" blackAndWhite="0" draft="0" horizontalDpi="300" verticalDpi="300" copies="1"/>
  <headerFooter differentOddEven="0" differentFirst="0">
    <oddHeader/>
    <oddFooter>&amp;CStephens Insight Group  |  Page &amp;P of &amp;N</oddFooter>
    <evenHeader/>
    <evenFooter/>
    <firstHeader/>
    <firstFooter/>
  </headerFooter>
  <tableParts count="1">
    <tablePart xmlns:r="http://schemas.openxmlformats.org/officeDocument/2006/relationships" r:id="rId1"/>
  </tableParts>
</worksheet>
</file>

<file path=xl/worksheets/sheet4.xml><?xml version="1.0" encoding="utf-8"?>
<worksheet xmlns="http://schemas.openxmlformats.org/spreadsheetml/2006/main">
  <sheetPr filterMode="0">
    <outlinePr summaryBelow="1" summaryRight="1"/>
    <pageSetUpPr fitToPage="1"/>
  </sheetPr>
  <dimension ref="A1:H41"/>
  <sheetViews>
    <sheetView showFormulas="0" showGridLines="0" showRowColHeaders="1" showZeros="1" rightToLeft="0" tabSelected="0" showOutlineSymbols="1" defaultGridColor="1"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baseColWidth="8" defaultColWidth="8.6796875" defaultRowHeight="15" zeroHeight="0" outlineLevelRow="0"/>
  <cols>
    <col width="8" customWidth="1" style="25" min="1" max="1"/>
    <col width="20" customWidth="1" style="25" min="2" max="2"/>
    <col width="50" customWidth="1" style="25" min="3" max="3"/>
    <col width="12" customWidth="1" style="25" min="4" max="4"/>
    <col width="13" customWidth="1" style="25" min="5" max="6"/>
    <col width="12" customWidth="1" style="25" min="7" max="7"/>
    <col width="36" customWidth="1" style="25" min="8" max="8"/>
  </cols>
  <sheetData>
    <row r="1" ht="30" customHeight="1" s="26">
      <c r="A1" s="42" t="inlineStr">
        <is>
          <t>PI</t>
        </is>
      </c>
      <c r="B1" s="42" t="inlineStr">
        <is>
          <t>Team</t>
        </is>
      </c>
      <c r="C1" s="42" t="inlineStr">
        <is>
          <t>Objective</t>
        </is>
      </c>
      <c r="D1" s="42" t="inlineStr">
        <is>
          <t>Committed?</t>
        </is>
      </c>
      <c r="E1" s="42" t="inlineStr">
        <is>
          <t>Planned value (1-10)</t>
        </is>
      </c>
      <c r="F1" s="42" t="inlineStr">
        <is>
          <t>Actual value (1-10)</t>
        </is>
      </c>
      <c r="G1" s="42" t="inlineStr">
        <is>
          <t>Achieved %</t>
        </is>
      </c>
      <c r="H1" s="42" t="inlineStr">
        <is>
          <t>Business owner notes</t>
        </is>
      </c>
    </row>
    <row r="2" ht="30" customHeight="1" s="26">
      <c r="A2" s="46" t="n"/>
      <c r="B2" s="46" t="n"/>
      <c r="C2" s="46" t="n"/>
      <c r="D2" s="46" t="n"/>
      <c r="E2" s="46" t="n"/>
      <c r="F2" s="46" t="n"/>
      <c r="G2" s="40">
        <f>IF(OR(E2="",F2="",E2=0),"",F2/E2)</f>
        <v/>
      </c>
      <c r="H2" s="46" t="n"/>
    </row>
    <row r="3" ht="30" customHeight="1" s="26">
      <c r="A3" s="46" t="n"/>
      <c r="B3" s="46" t="n"/>
      <c r="C3" s="46" t="n"/>
      <c r="D3" s="46" t="n"/>
      <c r="E3" s="46" t="n"/>
      <c r="F3" s="46" t="n"/>
      <c r="G3" s="40">
        <f>IF(OR(E3="",F3="",E3=0),"",F3/E3)</f>
        <v/>
      </c>
      <c r="H3" s="46" t="n"/>
    </row>
    <row r="4" ht="30" customHeight="1" s="26">
      <c r="A4" s="46" t="n"/>
      <c r="B4" s="46" t="n"/>
      <c r="C4" s="46" t="n"/>
      <c r="D4" s="46" t="n"/>
      <c r="E4" s="46" t="n"/>
      <c r="F4" s="46" t="n"/>
      <c r="G4" s="40">
        <f>IF(OR(E4="",F4="",E4=0),"",F4/E4)</f>
        <v/>
      </c>
      <c r="H4" s="46" t="n"/>
    </row>
    <row r="5" ht="30" customHeight="1" s="26">
      <c r="A5" s="46" t="n"/>
      <c r="B5" s="46" t="n"/>
      <c r="C5" s="46" t="n"/>
      <c r="D5" s="46" t="n"/>
      <c r="E5" s="46" t="n"/>
      <c r="F5" s="46" t="n"/>
      <c r="G5" s="40">
        <f>IF(OR(E5="",F5="",E5=0),"",F5/E5)</f>
        <v/>
      </c>
      <c r="H5" s="46" t="n"/>
    </row>
    <row r="6" ht="30" customHeight="1" s="26">
      <c r="A6" s="46" t="n"/>
      <c r="B6" s="46" t="n"/>
      <c r="C6" s="46" t="n"/>
      <c r="D6" s="46" t="n"/>
      <c r="E6" s="46" t="n"/>
      <c r="F6" s="46" t="n"/>
      <c r="G6" s="40">
        <f>IF(OR(E6="",F6="",E6=0),"",F6/E6)</f>
        <v/>
      </c>
      <c r="H6" s="46" t="n"/>
    </row>
    <row r="7" ht="30" customHeight="1" s="26">
      <c r="A7" s="46" t="n"/>
      <c r="B7" s="46" t="n"/>
      <c r="C7" s="46" t="n"/>
      <c r="D7" s="46" t="n"/>
      <c r="E7" s="46" t="n"/>
      <c r="F7" s="46" t="n"/>
      <c r="G7" s="40">
        <f>IF(OR(E7="",F7="",E7=0),"",F7/E7)</f>
        <v/>
      </c>
      <c r="H7" s="46" t="n"/>
    </row>
    <row r="8" ht="30" customHeight="1" s="26">
      <c r="A8" s="46" t="n"/>
      <c r="B8" s="46" t="n"/>
      <c r="C8" s="46" t="n"/>
      <c r="D8" s="46" t="n"/>
      <c r="E8" s="46" t="n"/>
      <c r="F8" s="46" t="n"/>
      <c r="G8" s="40">
        <f>IF(OR(E8="",F8="",E8=0),"",F8/E8)</f>
        <v/>
      </c>
      <c r="H8" s="46" t="n"/>
    </row>
    <row r="9" ht="30" customHeight="1" s="26">
      <c r="A9" s="46" t="n"/>
      <c r="B9" s="46" t="n"/>
      <c r="C9" s="46" t="n"/>
      <c r="D9" s="46" t="n"/>
      <c r="E9" s="46" t="n"/>
      <c r="F9" s="46" t="n"/>
      <c r="G9" s="40">
        <f>IF(OR(E9="",F9="",E9=0),"",F9/E9)</f>
        <v/>
      </c>
      <c r="H9" s="46" t="n"/>
    </row>
    <row r="10" ht="30" customHeight="1" s="26">
      <c r="A10" s="46" t="n"/>
      <c r="B10" s="46" t="n"/>
      <c r="C10" s="46" t="n"/>
      <c r="D10" s="46" t="n"/>
      <c r="E10" s="46" t="n"/>
      <c r="F10" s="46" t="n"/>
      <c r="G10" s="40">
        <f>IF(OR(E10="",F10="",E10=0),"",F10/E10)</f>
        <v/>
      </c>
      <c r="H10" s="46" t="n"/>
    </row>
    <row r="11" ht="30" customHeight="1" s="26">
      <c r="A11" s="46" t="n"/>
      <c r="B11" s="46" t="n"/>
      <c r="C11" s="46" t="n"/>
      <c r="D11" s="46" t="n"/>
      <c r="E11" s="46" t="n"/>
      <c r="F11" s="46" t="n"/>
      <c r="G11" s="40">
        <f>IF(OR(E11="",F11="",E11=0),"",F11/E11)</f>
        <v/>
      </c>
      <c r="H11" s="46" t="n"/>
    </row>
    <row r="12" ht="30" customHeight="1" s="26">
      <c r="A12" s="46" t="n"/>
      <c r="B12" s="46" t="n"/>
      <c r="C12" s="46" t="n"/>
      <c r="D12" s="46" t="n"/>
      <c r="E12" s="46" t="n"/>
      <c r="F12" s="46" t="n"/>
      <c r="G12" s="40">
        <f>IF(OR(E12="",F12="",E12=0),"",F12/E12)</f>
        <v/>
      </c>
      <c r="H12" s="46" t="n"/>
    </row>
    <row r="13" ht="30" customHeight="1" s="26">
      <c r="A13" s="46" t="n"/>
      <c r="B13" s="46" t="n"/>
      <c r="C13" s="46" t="n"/>
      <c r="D13" s="46" t="n"/>
      <c r="E13" s="46" t="n"/>
      <c r="F13" s="46" t="n"/>
      <c r="G13" s="40">
        <f>IF(OR(E13="",F13="",E13=0),"",F13/E13)</f>
        <v/>
      </c>
      <c r="H13" s="46" t="n"/>
    </row>
    <row r="14" ht="30" customHeight="1" s="26">
      <c r="A14" s="46" t="n"/>
      <c r="B14" s="46" t="n"/>
      <c r="C14" s="46" t="n"/>
      <c r="D14" s="46" t="n"/>
      <c r="E14" s="46" t="n"/>
      <c r="F14" s="46" t="n"/>
      <c r="G14" s="40">
        <f>IF(OR(E14="",F14="",E14=0),"",F14/E14)</f>
        <v/>
      </c>
      <c r="H14" s="46" t="n"/>
    </row>
    <row r="15" ht="30" customHeight="1" s="26">
      <c r="A15" s="46" t="n"/>
      <c r="B15" s="46" t="n"/>
      <c r="C15" s="46" t="n"/>
      <c r="D15" s="46" t="n"/>
      <c r="E15" s="46" t="n"/>
      <c r="F15" s="46" t="n"/>
      <c r="G15" s="40">
        <f>IF(OR(E15="",F15="",E15=0),"",F15/E15)</f>
        <v/>
      </c>
      <c r="H15" s="46" t="n"/>
    </row>
    <row r="16" ht="30" customHeight="1" s="26">
      <c r="A16" s="46" t="n"/>
      <c r="B16" s="46" t="n"/>
      <c r="C16" s="46" t="n"/>
      <c r="D16" s="46" t="n"/>
      <c r="E16" s="46" t="n"/>
      <c r="F16" s="46" t="n"/>
      <c r="G16" s="40">
        <f>IF(OR(E16="",F16="",E16=0),"",F16/E16)</f>
        <v/>
      </c>
      <c r="H16" s="46" t="n"/>
    </row>
    <row r="17" ht="30" customHeight="1" s="26">
      <c r="A17" s="46" t="n"/>
      <c r="B17" s="46" t="n"/>
      <c r="C17" s="46" t="n"/>
      <c r="D17" s="46" t="n"/>
      <c r="E17" s="46" t="n"/>
      <c r="F17" s="46" t="n"/>
      <c r="G17" s="40">
        <f>IF(OR(E17="",F17="",E17=0),"",F17/E17)</f>
        <v/>
      </c>
      <c r="H17" s="46" t="n"/>
    </row>
    <row r="18" ht="30" customHeight="1" s="26">
      <c r="A18" s="46" t="n"/>
      <c r="B18" s="46" t="n"/>
      <c r="C18" s="46" t="n"/>
      <c r="D18" s="46" t="n"/>
      <c r="E18" s="46" t="n"/>
      <c r="F18" s="46" t="n"/>
      <c r="G18" s="40">
        <f>IF(OR(E18="",F18="",E18=0),"",F18/E18)</f>
        <v/>
      </c>
      <c r="H18" s="46" t="n"/>
    </row>
    <row r="19" ht="30" customHeight="1" s="26">
      <c r="A19" s="46" t="n"/>
      <c r="B19" s="46" t="n"/>
      <c r="C19" s="46" t="n"/>
      <c r="D19" s="46" t="n"/>
      <c r="E19" s="46" t="n"/>
      <c r="F19" s="46" t="n"/>
      <c r="G19" s="40">
        <f>IF(OR(E19="",F19="",E19=0),"",F19/E19)</f>
        <v/>
      </c>
      <c r="H19" s="46" t="n"/>
    </row>
    <row r="20" ht="30" customHeight="1" s="26">
      <c r="A20" s="46" t="n"/>
      <c r="B20" s="46" t="n"/>
      <c r="C20" s="46" t="n"/>
      <c r="D20" s="46" t="n"/>
      <c r="E20" s="46" t="n"/>
      <c r="F20" s="46" t="n"/>
      <c r="G20" s="40">
        <f>IF(OR(E20="",F20="",E20=0),"",F20/E20)</f>
        <v/>
      </c>
      <c r="H20" s="46" t="n"/>
    </row>
    <row r="21" ht="30" customHeight="1" s="26">
      <c r="A21" s="46" t="n"/>
      <c r="B21" s="46" t="n"/>
      <c r="C21" s="46" t="n"/>
      <c r="D21" s="46" t="n"/>
      <c r="E21" s="46" t="n"/>
      <c r="F21" s="46" t="n"/>
      <c r="G21" s="40">
        <f>IF(OR(E21="",F21="",E21=0),"",F21/E21)</f>
        <v/>
      </c>
      <c r="H21" s="46" t="n"/>
    </row>
    <row r="22" ht="30" customHeight="1" s="26">
      <c r="A22" s="46" t="n"/>
      <c r="B22" s="46" t="n"/>
      <c r="C22" s="46" t="n"/>
      <c r="D22" s="46" t="n"/>
      <c r="E22" s="46" t="n"/>
      <c r="F22" s="46" t="n"/>
      <c r="G22" s="40">
        <f>IF(OR(E22="",F22="",E22=0),"",F22/E22)</f>
        <v/>
      </c>
      <c r="H22" s="46" t="n"/>
    </row>
    <row r="23" ht="30" customHeight="1" s="26">
      <c r="A23" s="46" t="n"/>
      <c r="B23" s="46" t="n"/>
      <c r="C23" s="46" t="n"/>
      <c r="D23" s="46" t="n"/>
      <c r="E23" s="46" t="n"/>
      <c r="F23" s="46" t="n"/>
      <c r="G23" s="40">
        <f>IF(OR(E23="",F23="",E23=0),"",F23/E23)</f>
        <v/>
      </c>
      <c r="H23" s="46" t="n"/>
    </row>
    <row r="24" ht="30" customHeight="1" s="26">
      <c r="A24" s="46" t="n"/>
      <c r="B24" s="46" t="n"/>
      <c r="C24" s="46" t="n"/>
      <c r="D24" s="46" t="n"/>
      <c r="E24" s="46" t="n"/>
      <c r="F24" s="46" t="n"/>
      <c r="G24" s="40">
        <f>IF(OR(E24="",F24="",E24=0),"",F24/E24)</f>
        <v/>
      </c>
      <c r="H24" s="46" t="n"/>
    </row>
    <row r="25" ht="30" customHeight="1" s="26">
      <c r="A25" s="46" t="n"/>
      <c r="B25" s="46" t="n"/>
      <c r="C25" s="46" t="n"/>
      <c r="D25" s="46" t="n"/>
      <c r="E25" s="46" t="n"/>
      <c r="F25" s="46" t="n"/>
      <c r="G25" s="40">
        <f>IF(OR(E25="",F25="",E25=0),"",F25/E25)</f>
        <v/>
      </c>
      <c r="H25" s="46" t="n"/>
    </row>
    <row r="26" ht="30" customHeight="1" s="26">
      <c r="A26" s="46" t="n"/>
      <c r="B26" s="46" t="n"/>
      <c r="C26" s="46" t="n"/>
      <c r="D26" s="46" t="n"/>
      <c r="E26" s="46" t="n"/>
      <c r="F26" s="46" t="n"/>
      <c r="G26" s="40">
        <f>IF(OR(E26="",F26="",E26=0),"",F26/E26)</f>
        <v/>
      </c>
      <c r="H26" s="46" t="n"/>
    </row>
    <row r="27" ht="30" customHeight="1" s="26">
      <c r="A27" s="46" t="n"/>
      <c r="B27" s="46" t="n"/>
      <c r="C27" s="46" t="n"/>
      <c r="D27" s="46" t="n"/>
      <c r="E27" s="46" t="n"/>
      <c r="F27" s="46" t="n"/>
      <c r="G27" s="40">
        <f>IF(OR(E27="",F27="",E27=0),"",F27/E27)</f>
        <v/>
      </c>
      <c r="H27" s="46" t="n"/>
    </row>
    <row r="28" ht="30" customHeight="1" s="26">
      <c r="A28" s="46" t="n"/>
      <c r="B28" s="46" t="n"/>
      <c r="C28" s="46" t="n"/>
      <c r="D28" s="46" t="n"/>
      <c r="E28" s="46" t="n"/>
      <c r="F28" s="46" t="n"/>
      <c r="G28" s="40">
        <f>IF(OR(E28="",F28="",E28=0),"",F28/E28)</f>
        <v/>
      </c>
      <c r="H28" s="46" t="n"/>
    </row>
    <row r="29" ht="30" customHeight="1" s="26">
      <c r="A29" s="46" t="n"/>
      <c r="B29" s="46" t="n"/>
      <c r="C29" s="46" t="n"/>
      <c r="D29" s="46" t="n"/>
      <c r="E29" s="46" t="n"/>
      <c r="F29" s="46" t="n"/>
      <c r="G29" s="40">
        <f>IF(OR(E29="",F29="",E29=0),"",F29/E29)</f>
        <v/>
      </c>
      <c r="H29" s="46" t="n"/>
    </row>
    <row r="30" ht="30" customHeight="1" s="26">
      <c r="A30" s="46" t="n"/>
      <c r="B30" s="46" t="n"/>
      <c r="C30" s="46" t="n"/>
      <c r="D30" s="46" t="n"/>
      <c r="E30" s="46" t="n"/>
      <c r="F30" s="46" t="n"/>
      <c r="G30" s="40">
        <f>IF(OR(E30="",F30="",E30=0),"",F30/E30)</f>
        <v/>
      </c>
      <c r="H30" s="46" t="n"/>
    </row>
    <row r="31" ht="30" customHeight="1" s="26">
      <c r="A31" s="46" t="n"/>
      <c r="B31" s="46" t="n"/>
      <c r="C31" s="46" t="n"/>
      <c r="D31" s="46" t="n"/>
      <c r="E31" s="46" t="n"/>
      <c r="F31" s="46" t="n"/>
      <c r="G31" s="40">
        <f>IF(OR(E31="",F31="",E31=0),"",F31/E31)</f>
        <v/>
      </c>
      <c r="H31" s="46" t="n"/>
    </row>
    <row r="32" ht="30" customHeight="1" s="26">
      <c r="A32" s="46" t="n"/>
      <c r="B32" s="46" t="n"/>
      <c r="C32" s="46" t="n"/>
      <c r="D32" s="46" t="n"/>
      <c r="E32" s="46" t="n"/>
      <c r="F32" s="46" t="n"/>
      <c r="G32" s="40">
        <f>IF(OR(E32="",F32="",E32=0),"",F32/E32)</f>
        <v/>
      </c>
      <c r="H32" s="46" t="n"/>
    </row>
    <row r="33" ht="30" customHeight="1" s="26">
      <c r="A33" s="46" t="n"/>
      <c r="B33" s="46" t="n"/>
      <c r="C33" s="46" t="n"/>
      <c r="D33" s="46" t="n"/>
      <c r="E33" s="46" t="n"/>
      <c r="F33" s="46" t="n"/>
      <c r="G33" s="40">
        <f>IF(OR(E33="",F33="",E33=0),"",F33/E33)</f>
        <v/>
      </c>
      <c r="H33" s="46" t="n"/>
    </row>
    <row r="34" ht="30" customHeight="1" s="26">
      <c r="A34" s="46" t="n"/>
      <c r="B34" s="46" t="n"/>
      <c r="C34" s="46" t="n"/>
      <c r="D34" s="46" t="n"/>
      <c r="E34" s="46" t="n"/>
      <c r="F34" s="46" t="n"/>
      <c r="G34" s="40">
        <f>IF(OR(E34="",F34="",E34=0),"",F34/E34)</f>
        <v/>
      </c>
      <c r="H34" s="46" t="n"/>
    </row>
    <row r="35" ht="30" customHeight="1" s="26">
      <c r="A35" s="46" t="n"/>
      <c r="B35" s="46" t="n"/>
      <c r="C35" s="46" t="n"/>
      <c r="D35" s="46" t="n"/>
      <c r="E35" s="46" t="n"/>
      <c r="F35" s="46" t="n"/>
      <c r="G35" s="40">
        <f>IF(OR(E35="",F35="",E35=0),"",F35/E35)</f>
        <v/>
      </c>
      <c r="H35" s="46" t="n"/>
    </row>
    <row r="36" ht="30" customHeight="1" s="26">
      <c r="A36" s="46" t="n"/>
      <c r="B36" s="46" t="n"/>
      <c r="C36" s="46" t="n"/>
      <c r="D36" s="46" t="n"/>
      <c r="E36" s="46" t="n"/>
      <c r="F36" s="46" t="n"/>
      <c r="G36" s="40">
        <f>IF(OR(E36="",F36="",E36=0),"",F36/E36)</f>
        <v/>
      </c>
      <c r="H36" s="46" t="n"/>
    </row>
    <row r="37" ht="30" customHeight="1" s="26">
      <c r="A37" s="46" t="n"/>
      <c r="B37" s="46" t="n"/>
      <c r="C37" s="46" t="n"/>
      <c r="D37" s="46" t="n"/>
      <c r="E37" s="46" t="n"/>
      <c r="F37" s="46" t="n"/>
      <c r="G37" s="40">
        <f>IF(OR(E37="",F37="",E37=0),"",F37/E37)</f>
        <v/>
      </c>
      <c r="H37" s="46" t="n"/>
    </row>
    <row r="38" ht="30" customHeight="1" s="26">
      <c r="A38" s="46" t="n"/>
      <c r="B38" s="46" t="n"/>
      <c r="C38" s="46" t="n"/>
      <c r="D38" s="46" t="n"/>
      <c r="E38" s="46" t="n"/>
      <c r="F38" s="46" t="n"/>
      <c r="G38" s="40">
        <f>IF(OR(E38="",F38="",E38=0),"",F38/E38)</f>
        <v/>
      </c>
      <c r="H38" s="46" t="n"/>
    </row>
    <row r="39" ht="30" customHeight="1" s="26">
      <c r="A39" s="46" t="n"/>
      <c r="B39" s="46" t="n"/>
      <c r="C39" s="46" t="n"/>
      <c r="D39" s="46" t="n"/>
      <c r="E39" s="46" t="n"/>
      <c r="F39" s="46" t="n"/>
      <c r="G39" s="40">
        <f>IF(OR(E39="",F39="",E39=0),"",F39/E39)</f>
        <v/>
      </c>
      <c r="H39" s="46" t="n"/>
    </row>
    <row r="40" ht="30" customHeight="1" s="26">
      <c r="A40" s="46" t="n"/>
      <c r="B40" s="46" t="n"/>
      <c r="C40" s="46" t="n"/>
      <c r="D40" s="46" t="n"/>
      <c r="E40" s="46" t="n"/>
      <c r="F40" s="46" t="n"/>
      <c r="G40" s="40">
        <f>IF(OR(E40="",F40="",E40=0),"",F40/E40)</f>
        <v/>
      </c>
      <c r="H40" s="46" t="n"/>
    </row>
    <row r="41" ht="30" customHeight="1" s="26">
      <c r="A41" s="46" t="n"/>
      <c r="B41" s="46" t="n"/>
      <c r="C41" s="46" t="n"/>
      <c r="D41" s="46" t="n"/>
      <c r="E41" s="46" t="n"/>
      <c r="F41" s="46" t="n"/>
      <c r="G41" s="40">
        <f>IF(OR(E41="",F41="",E41=0),"",F41/E41)</f>
        <v/>
      </c>
      <c r="H41" s="46" t="n"/>
    </row>
  </sheetData>
  <dataValidations count="3">
    <dataValidation sqref="D2:D41" showDropDown="0" showInputMessage="0" showErrorMessage="0" allowBlank="1" type="list" errorStyle="stop" operator="between">
      <formula1>"Committed,Uncommitted"</formula1>
      <formula2>0</formula2>
    </dataValidation>
    <dataValidation sqref="E2:E41" showDropDown="0" showInputMessage="0" showErrorMessage="0" allowBlank="1" type="list" errorStyle="stop" operator="between">
      <formula1>"1,2,3,4,5,6,7,8,9,10"</formula1>
      <formula2>0</formula2>
    </dataValidation>
    <dataValidation sqref="F2:F41" showDropDown="0" showInputMessage="0" showErrorMessage="0" allowBlank="1" type="list" errorStyle="stop" operator="between">
      <formula1>"0,1,2,3,4,5,6,7,8,9,10"</formula1>
      <formula2>0</formula2>
    </dataValidation>
  </dataValidations>
  <printOptions horizontalCentered="0" verticalCentered="0" headings="0" gridLines="0" gridLinesSet="1"/>
  <pageMargins left="0.75" right="0.75" top="1" bottom="1" header="0.511811023622047" footer="0.5"/>
  <pageSetup orientation="landscape" paperSize="1" scale="100" fitToHeight="0" fitToWidth="1" pageOrder="downThenOver" blackAndWhite="0" draft="0" horizontalDpi="300" verticalDpi="300" copies="1"/>
  <headerFooter differentOddEven="0" differentFirst="0">
    <oddHeader/>
    <oddFooter>&amp;CStephens Insight Group  |  Page &amp;P of &amp;N</oddFooter>
    <evenHeader/>
    <evenFooter/>
    <firstHeader/>
    <firstFooter/>
  </headerFooter>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2026-10-05T15:33:13Z</dcterms:created>
  <dcterms:modified xmlns:dcterms="http://purl.org/dc/terms/" xmlns:xsi="http://www.w3.org/2001/XMLSchema-instance" xsi:type="dcterms:W3CDTF">2026-10-08T18:14:21Z</dcterms:modified>
  <cp:revision>2</cp:revision>
</cp:coreProperties>
</file>