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eople and Skills" state="visible" r:id="rId5"/>
    <sheet sheetId="3" name="Team Design" state="visible" r:id="rId6"/>
    <sheet sheetId="4" name="Skills Coverage" state="visible" r:id="rId7"/>
    <sheet sheetId="5" name="Dependency Map" state="visible" r:id="rId8"/>
    <sheet sheetId="6" name="Decisions and Transition" state="visible" r:id="rId9"/>
  </sheets>
  <calcPr calcId="171027" fullCalcOnLoad="1"/>
</workbook>
</file>

<file path=xl/comments3.xml><?xml version="1.0" encoding="utf-8"?>
<comments xmlns="http://schemas.openxmlformats.org/spreadsheetml/2006/main">
  <authors>
    <author>Author</author>
  </authors>
  <commentList>
    <comment ref="M4" authorId="0">
      <text>
        <r>
          <t>Typically 10 or fewer. Sources: Scrum Guide (2020); SAFe Agile Teams.</t>
        </r>
      </text>
    </comment>
    <comment ref="M5" authorId="0">
      <text>
        <r>
          <t>Editable assumption set by the group; not a published standard.</t>
        </r>
      </text>
    </comment>
  </commentList>
</comments>
</file>

<file path=xl/sharedStrings.xml><?xml version="1.0" encoding="utf-8"?>
<sst xmlns="http://schemas.openxmlformats.org/spreadsheetml/2006/main" count="149" uniqueCount="124">
  <si>
    <t>SIG Team Organization Worksheet</t>
  </si>
  <si>
    <t>Stephens Insight Group - Team Organization Workshop</t>
  </si>
  <si>
    <t>How this workbook is organized</t>
  </si>
  <si>
    <t>People and Skills</t>
  </si>
  <si>
    <t>List every person in scope, one row each: role, primary and secondary skills, location, and current allocation. During the session, assign each person a Proposed Team from the drop-down (team names come from the Team Design tab).</t>
  </si>
  <si>
    <t>Team Design</t>
  </si>
  <si>
    <t>Name each proposed team, choose its team type, and write the value or work stream it owns. Member count, FTE, and size checks calculate automatically from the People and Skills tab.</t>
  </si>
  <si>
    <t>Skills Coverage</t>
  </si>
  <si>
    <t>Enter the skills a team needs to deliver without handoffs across the header row. The matrix counts how many people on each proposed team hold each skill and highlights gaps (zero) and single points of failure (one).</t>
  </si>
  <si>
    <t>Dependency Map</t>
  </si>
  <si>
    <t>Record every remaining dependency between proposed teams, the interaction mode it should use, and whether it can be designed away.</t>
  </si>
  <si>
    <t>Decisions and Transition</t>
  </si>
  <si>
    <t>Capture open decisions that need leadership authority, plus the transition steps, owners, and dates for moving people into their new teams.</t>
  </si>
  <si>
    <t>Editing guide</t>
  </si>
  <si>
    <t>Blue text</t>
  </si>
  <si>
    <t>Cells you fill in (inputs).</t>
  </si>
  <si>
    <t>Black text</t>
  </si>
  <si>
    <t>Formulas: do not overwrite; they recalculate automatically.</t>
  </si>
  <si>
    <t>Yellow fill</t>
  </si>
  <si>
    <t>Design criteria to confirm with the group before the session starts.</t>
  </si>
  <si>
    <t>Gray rows</t>
  </si>
  <si>
    <t>Example rows showing the expected format. Overwrite or delete them.</t>
  </si>
  <si>
    <t>Design criteria used</t>
  </si>
  <si>
    <t>Maximum team size</t>
  </si>
  <si>
    <t>Typically 10 or fewer people. Sources: The Scrum Guide (2020), scrumguides.org/scrum-guide.html; SAFe, Agile Teams, framework.scaledagile.com/agile-teams.</t>
  </si>
  <si>
    <t>Minimum team size</t>
  </si>
  <si>
    <t>Set by your group on the Team Design tab (yellow cell). The starting value of 3 is an editable assumption, not a published standard.</t>
  </si>
  <si>
    <t>Cross-functional</t>
  </si>
  <si>
    <t>Each team should hold the skills needed to define, build, test, and deliver value (SAFe, Agile Teams). Check the Skills Coverage tab for gaps.</t>
  </si>
  <si>
    <t>Team types and interaction modes</t>
  </si>
  <si>
    <t>Stream-aligned, Platform, Enabling, and Complicated Subsystem teams; Collaboration, X-as-a-Service, and Facilitation interaction modes. Source: Team Topologies, teamtopologies.com/key-concepts.</t>
  </si>
  <si>
    <t>Cognitive load</t>
  </si>
  <si>
    <t>Rate each team 1 (light) to 5 (overloaded) on the Team Design tab. This is a facilitated group judgment, not a measured score.</t>
  </si>
  <si>
    <t>One row per person in scope. Allocation % is the share of this person's time available to the proposed team. Proposed Team is chosen in the session from the Team Design list.</t>
  </si>
  <si>
    <t>Name</t>
  </si>
  <si>
    <t>Current Team</t>
  </si>
  <si>
    <t>Primary Role</t>
  </si>
  <si>
    <t>Primary Skill</t>
  </si>
  <si>
    <t>Secondary Skill</t>
  </si>
  <si>
    <t>Location / Time Zone</t>
  </si>
  <si>
    <t>Reports To</t>
  </si>
  <si>
    <t>Allocation %</t>
  </si>
  <si>
    <t>Constraints / Notes</t>
  </si>
  <si>
    <t>Proposed Team</t>
  </si>
  <si>
    <t>Jordan Lee</t>
  </si>
  <si>
    <t>Web Team</t>
  </si>
  <si>
    <t>Developer</t>
  </si>
  <si>
    <t>Front-end</t>
  </si>
  <si>
    <t>Accessibility</t>
  </si>
  <si>
    <t>Eastern</t>
  </si>
  <si>
    <t>[Manager]</t>
  </si>
  <si>
    <t>Team Atlas</t>
  </si>
  <si>
    <t>Priya Shah</t>
  </si>
  <si>
    <t>QA Group</t>
  </si>
  <si>
    <t>Tester</t>
  </si>
  <si>
    <t>Test Automation</t>
  </si>
  <si>
    <t>API Testing</t>
  </si>
  <si>
    <t>Central</t>
  </si>
  <si>
    <t>Sam Ortiz</t>
  </si>
  <si>
    <t>Data Team</t>
  </si>
  <si>
    <t>Data Engineer</t>
  </si>
  <si>
    <t>Data Pipelines</t>
  </si>
  <si>
    <t>SQL</t>
  </si>
  <si>
    <t>Also supports reporting</t>
  </si>
  <si>
    <t>Team Core</t>
  </si>
  <si>
    <t>One row per proposed team. Member Count, FTE Allocated, and Size Check calculate from the People and Skills tab. Team size limits are in the yellow cells to the right.</t>
  </si>
  <si>
    <t>Team Type</t>
  </si>
  <si>
    <t>Mission / Value Owned</t>
  </si>
  <si>
    <t>Product Owner</t>
  </si>
  <si>
    <t>Scrum Master / Team Coach</t>
  </si>
  <si>
    <t>Member Count</t>
  </si>
  <si>
    <t>FTE Allocated</t>
  </si>
  <si>
    <t>Size Check</t>
  </si>
  <si>
    <t>Cognitive Load (1-5)</t>
  </si>
  <si>
    <t>Notes</t>
  </si>
  <si>
    <t>Max team size</t>
  </si>
  <si>
    <t>Stream-aligned</t>
  </si>
  <si>
    <t>Customer onboarding experience, end to end</t>
  </si>
  <si>
    <t>[PO name]</t>
  </si>
  <si>
    <t>[SM name]</t>
  </si>
  <si>
    <t>Min team size</t>
  </si>
  <si>
    <t>Team Beacon</t>
  </si>
  <si>
    <t>Billing and payments journey</t>
  </si>
  <si>
    <t>Platform</t>
  </si>
  <si>
    <t>Shared data and integration services</t>
  </si>
  <si>
    <t>Total</t>
  </si>
  <si>
    <t>&lt;- people not yet assigned</t>
  </si>
  <si>
    <t>Edit the gold skill names in the header row to match the skills your teams need. Each cell counts people on that team holding the skill as primary or secondary. Red = gap (0). Amber = single point of failure (1).</t>
  </si>
  <si>
    <t>Back-end</t>
  </si>
  <si>
    <t>UX Design</t>
  </si>
  <si>
    <t>DevOps</t>
  </si>
  <si>
    <t>Business Analysis</t>
  </si>
  <si>
    <t>Security</t>
  </si>
  <si>
    <t>People holding each skill (all teams)</t>
  </si>
  <si>
    <t>Count</t>
  </si>
  <si>
    <t>Risk</t>
  </si>
  <si>
    <t>One row per remaining dependency between proposed teams. Interaction modes follow Team Topologies: Collaboration, X-as-a-Service, Facilitation.</t>
  </si>
  <si>
    <t>From Team</t>
  </si>
  <si>
    <t>Depends On (Team)</t>
  </si>
  <si>
    <t>What Is Needed</t>
  </si>
  <si>
    <t>Interaction Mode</t>
  </si>
  <si>
    <t>Frequency</t>
  </si>
  <si>
    <t>Can It Be Designed Away?</t>
  </si>
  <si>
    <t>Action</t>
  </si>
  <si>
    <t>Owner</t>
  </si>
  <si>
    <t>Dependencies logged</t>
  </si>
  <si>
    <t>Customer profile API changes</t>
  </si>
  <si>
    <t>X-as-a-Service</t>
  </si>
  <si>
    <t>Every sprint</t>
  </si>
  <si>
    <t>No</t>
  </si>
  <si>
    <t>Publish API contract and request path</t>
  </si>
  <si>
    <t>[Owner]</t>
  </si>
  <si>
    <t>Can be designed away</t>
  </si>
  <si>
    <t>Log decisions that need leadership authority (reporting lines, hiring, funding) and the transition steps for moving people into new teams.</t>
  </si>
  <si>
    <t>#</t>
  </si>
  <si>
    <t>Type</t>
  </si>
  <si>
    <t>Item</t>
  </si>
  <si>
    <t>Due Date</t>
  </si>
  <si>
    <t>Status</t>
  </si>
  <si>
    <t>Decision</t>
  </si>
  <si>
    <t>Confirm reporting line for Data Engineers moving to Team Core</t>
  </si>
  <si>
    <t>[Leader]</t>
  </si>
  <si>
    <t>Open</t>
  </si>
  <si>
    <t>Escalate to leadership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</si>
</sst>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quot;%&quot;"/>
    <numFmt numFmtId="165" formatCode="0.0"/>
    <numFmt numFmtId="166" formatCode="mm/dd/yyyy"/>
  </numFmts>
  <fonts count="17" x14ac:knownFonts="1">
    <font>
      <color theme="1"/>
      <family val="2"/>
      <scheme val="minor"/>
      <sz val="11"/>
      <name val="Calibri"/>
    </font>
    <font>
      <b/>
      <color rgb="FF0D2849"/>
      <sz val="18"/>
      <name val="Arial"/>
    </font>
    <font>
      <color rgb="FF595959"/>
      <sz val="11"/>
      <name val="Arial"/>
    </font>
    <font>
      <b/>
      <color rgb="FF0D2849"/>
      <sz val="13"/>
      <name val="Arial"/>
    </font>
    <font>
      <b/>
      <color rgb="FF000000"/>
      <sz val="10.5"/>
      <name val="Arial"/>
    </font>
    <font>
      <color rgb="FF000000"/>
      <sz val="10.5"/>
      <name val="Arial"/>
    </font>
    <font>
      <b/>
      <color rgb="FF0000FF"/>
      <sz val="10.5"/>
      <name val="Arial"/>
    </font>
    <font>
      <b/>
      <color rgb="FF0D2849"/>
      <sz val="14"/>
      <name val="Arial"/>
    </font>
    <font>
      <color rgb="FF595959"/>
      <sz val="9.5"/>
      <name val="Arial"/>
    </font>
    <font>
      <b/>
      <color rgb="FFFFFFFF"/>
      <sz val="10"/>
      <name val="Arial"/>
    </font>
    <font>
      <color rgb="FF0000FF"/>
      <sz val="11"/>
      <name val="Arial"/>
    </font>
    <font>
      <b/>
      <color rgb="FF0D2849"/>
      <sz val="10"/>
      <name val="Arial"/>
    </font>
    <font>
      <color rgb="FF000000"/>
      <sz val="11"/>
      <name val="Arial"/>
    </font>
    <font>
      <b/>
      <color rgb="FF000000"/>
      <sz val="11"/>
      <name val="Arial"/>
    </font>
    <font>
      <b/>
      <color rgb="FFF6C882"/>
      <sz val="10"/>
      <name val="Arial"/>
    </font>
    <font>
      <b/>
      <color rgb="FF0D2849"/>
      <sz val="12"/>
      <name val="Arial"/>
    </font>
    <font>
      <b/>
      <color rgb="FF000000"/>
      <sz val="10"/>
      <name val="Arial"/>
    </font>
  </fonts>
  <fills count="5">
    <fill>
      <patternFill patternType="none"/>
    </fill>
    <fill>
      <patternFill patternType="gray125"/>
    </fill>
    <fill>
      <patternFill patternType="solid">
        <fgColor rgb="FFFFFF00"/>
      </patternFill>
    </fill>
    <fill>
      <patternFill patternType="solid">
        <fgColor rgb="FFF2F2F2"/>
      </patternFill>
    </fill>
    <fill>
      <patternFill patternType="solid">
        <fgColor rgb="FF0D2849"/>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vertical="top" wrapText="1"/>
    </xf>
    <xf numFmtId="0" fontId="6" fillId="0" borderId="0" xfId="0" applyFont="1"/>
    <xf numFmtId="0" fontId="4" fillId="2" borderId="0" xfId="0" applyFont="1" applyFill="1"/>
    <xf numFmtId="0" fontId="4" fillId="3" borderId="0" xfId="0" applyFont="1" applyFill="1"/>
    <xf numFmtId="0" fontId="7" fillId="0" borderId="0" xfId="0" applyFont="1"/>
    <xf numFmtId="0" fontId="8" fillId="0" borderId="0" xfId="0" applyFont="1"/>
    <xf numFmtId="0" fontId="9" fillId="4" borderId="1" xfId="0" applyFont="1" applyFill="1" applyBorder="1" applyAlignment="1">
      <alignment vertical="center" wrapText="1"/>
    </xf>
    <xf numFmtId="0" fontId="10" fillId="3" borderId="1" xfId="0" applyFont="1" applyFill="1" applyBorder="1"/>
    <xf numFmtId="164" fontId="10" fillId="3" borderId="1" xfId="0" applyNumberFormat="1" applyFont="1" applyFill="1" applyBorder="1"/>
    <xf numFmtId="0" fontId="10" fillId="0" borderId="1" xfId="0" applyFont="1" applyBorder="1"/>
    <xf numFmtId="164" fontId="10" fillId="0" borderId="1" xfId="0" applyNumberFormat="1" applyFont="1" applyBorder="1"/>
    <xf numFmtId="0" fontId="11" fillId="0" borderId="0" xfId="0" applyFont="1"/>
    <xf numFmtId="0" fontId="10" fillId="2" borderId="1" xfId="0" applyFont="1" applyFill="1" applyBorder="1"/>
    <xf numFmtId="0" fontId="10" fillId="3" borderId="1" xfId="0" applyFont="1" applyFill="1" applyBorder="1" applyAlignment="1">
      <alignment vertical="top" wrapText="1"/>
    </xf>
    <xf numFmtId="0" fontId="12" fillId="3" borderId="1" xfId="0" applyFont="1" applyFill="1" applyBorder="1" applyAlignment="1">
      <alignment vertical="top" wrapText="1"/>
    </xf>
    <xf numFmtId="165" fontId="12" fillId="3" borderId="1" xfId="0" applyNumberFormat="1" applyFont="1" applyFill="1" applyBorder="1" applyAlignment="1">
      <alignment vertical="top" wrapText="1"/>
    </xf>
    <xf numFmtId="0" fontId="10" fillId="0" borderId="1" xfId="0" applyFont="1" applyBorder="1" applyAlignment="1">
      <alignment vertical="top" wrapText="1"/>
    </xf>
    <xf numFmtId="0" fontId="12" fillId="0" borderId="1" xfId="0" applyFont="1" applyBorder="1" applyAlignment="1">
      <alignment vertical="top" wrapText="1"/>
    </xf>
    <xf numFmtId="165" fontId="12" fillId="0" borderId="1" xfId="0" applyNumberFormat="1" applyFont="1" applyBorder="1" applyAlignment="1">
      <alignment vertical="top" wrapText="1"/>
    </xf>
    <xf numFmtId="0" fontId="13" fillId="3" borderId="1" xfId="0" applyFont="1" applyFill="1" applyBorder="1"/>
    <xf numFmtId="165" fontId="13" fillId="3" borderId="1" xfId="0" applyNumberFormat="1" applyFont="1" applyFill="1" applyBorder="1"/>
    <xf numFmtId="0" fontId="8" fillId="3" borderId="1" xfId="0" applyFont="1" applyFill="1" applyBorder="1"/>
    <xf numFmtId="0" fontId="14" fillId="4" borderId="1" xfId="0" applyFont="1" applyFill="1" applyBorder="1" applyAlignment="1">
      <alignment vertical="center" wrapText="1"/>
    </xf>
    <xf numFmtId="0" fontId="12" fillId="0" borderId="1" xfId="0" applyFont="1" applyBorder="1"/>
    <xf numFmtId="0" fontId="12" fillId="0" borderId="1" xfId="0" applyFont="1" applyBorder="1" applyAlignment="1">
      <alignment horizontal="center"/>
    </xf>
    <xf numFmtId="0" fontId="15" fillId="0" borderId="0" xfId="0" applyFont="1"/>
    <xf numFmtId="0" fontId="16" fillId="0" borderId="0" xfId="0" applyFont="1"/>
    <xf numFmtId="0" fontId="12" fillId="3" borderId="1" xfId="0" applyFont="1" applyFill="1" applyBorder="1" applyAlignment="1">
      <alignment horizontal="center"/>
    </xf>
    <xf numFmtId="166" fontId="10" fillId="3" borderId="1" xfId="0" applyNumberFormat="1" applyFont="1" applyFill="1" applyBorder="1" applyAlignment="1">
      <alignment vertical="top" wrapText="1"/>
    </xf>
    <xf numFmtId="166" fontId="10" fillId="0" borderId="1" xfId="0" applyNumberFormat="1" applyFont="1" applyBorder="1" applyAlignment="1">
      <alignment vertical="top" wrapText="1"/>
    </xf>
  </cellXfs>
  <cellStyles count="1">
    <cellStyle name="Normal" xfId="0" builtinId="0"/>
  </cellStyles>
  <dxfs count="7">
    <dxf>
      <fill>
        <patternFill patternType="solid">
          <bgColor rgb="FFFFF2CC"/>
        </patternFill>
      </fill>
    </dxf>
    <dxf>
      <fill>
        <patternFill patternType="solid">
          <bgColor rgb="FFD9EAD3"/>
        </patternFill>
      </fill>
    </dxf>
    <dxf>
      <fill>
        <patternFill patternType="solid">
          <bgColor rgb="FFF4CCCC"/>
        </patternFill>
      </fill>
    </dxf>
    <dxf>
      <fill>
        <patternFill patternType="solid">
          <bgColor rgb="FFF4CCCC"/>
        </patternFill>
      </fill>
    </dxf>
    <dxf>
      <fill>
        <patternFill patternType="solid">
          <bgColor rgb="FFF4CCCC"/>
        </patternFill>
      </fill>
    </dxf>
    <dxf>
      <fill>
        <patternFill patternType="solid">
          <bgColor rgb="FFFFF2CC"/>
        </patternFill>
      </fill>
    </dxf>
    <dxf>
      <fill>
        <patternFill patternType="solid">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6C882"/>
  </sheetPr>
  <dimension ref="A1:B22"/>
  <sheetViews>
    <sheetView workbookViewId="0" showGridLines="0"/>
  </sheetViews>
  <sheetFormatPr defaultRowHeight="15" outlineLevelRow="0" outlineLevelCol="0" x14ac:dyDescent="55"/>
  <cols>
    <col min="1" max="1" width="38" customWidth="1"/>
    <col min="2" max="2" width="95" customWidth="1"/>
  </cols>
  <sheetData>
    <row r="1" spans="1:1" x14ac:dyDescent="0.25">
      <c r="A1" s="1" t="s">
        <v>0</v>
      </c>
    </row>
    <row r="2" spans="1:1" x14ac:dyDescent="0.25">
      <c r="A2" s="2" t="s">
        <v>1</v>
      </c>
    </row>
    <row r="4" spans="1:1" x14ac:dyDescent="0.25">
      <c r="A4" s="3" t="s">
        <v>2</v>
      </c>
    </row>
    <row r="5" ht="30" customHeight="1" spans="1:2" x14ac:dyDescent="0.25">
      <c r="A5" s="4" t="s">
        <v>3</v>
      </c>
      <c r="B5" s="5" t="s">
        <v>4</v>
      </c>
    </row>
    <row r="6" ht="30" customHeight="1" spans="1:2" x14ac:dyDescent="0.25">
      <c r="A6" s="4" t="s">
        <v>5</v>
      </c>
      <c r="B6" s="5" t="s">
        <v>6</v>
      </c>
    </row>
    <row r="7" ht="30" customHeight="1" spans="1:2" x14ac:dyDescent="0.25">
      <c r="A7" s="4" t="s">
        <v>7</v>
      </c>
      <c r="B7" s="5" t="s">
        <v>8</v>
      </c>
    </row>
    <row r="8" ht="30" customHeight="1" spans="1:2" x14ac:dyDescent="0.25">
      <c r="A8" s="4" t="s">
        <v>9</v>
      </c>
      <c r="B8" s="5" t="s">
        <v>10</v>
      </c>
    </row>
    <row r="9" ht="30" customHeight="1" spans="1:2" x14ac:dyDescent="0.25">
      <c r="A9" s="4" t="s">
        <v>11</v>
      </c>
      <c r="B9" s="5" t="s">
        <v>12</v>
      </c>
    </row>
    <row r="11" spans="1:1" x14ac:dyDescent="0.25">
      <c r="A11" s="3" t="s">
        <v>13</v>
      </c>
    </row>
    <row r="12" ht="30" customHeight="1" spans="1:2" x14ac:dyDescent="0.25">
      <c r="A12" s="6" t="s">
        <v>14</v>
      </c>
      <c r="B12" s="5" t="s">
        <v>15</v>
      </c>
    </row>
    <row r="13" ht="30" customHeight="1" spans="1:2" x14ac:dyDescent="0.25">
      <c r="A13" s="4" t="s">
        <v>16</v>
      </c>
      <c r="B13" s="5" t="s">
        <v>17</v>
      </c>
    </row>
    <row r="14" ht="30" customHeight="1" spans="1:2" x14ac:dyDescent="0.25">
      <c r="A14" s="7" t="s">
        <v>18</v>
      </c>
      <c r="B14" s="5" t="s">
        <v>19</v>
      </c>
    </row>
    <row r="15" ht="30" customHeight="1" spans="1:2" x14ac:dyDescent="0.25">
      <c r="A15" s="8" t="s">
        <v>20</v>
      </c>
      <c r="B15" s="5" t="s">
        <v>21</v>
      </c>
    </row>
    <row r="17" spans="1:1" x14ac:dyDescent="0.25">
      <c r="A17" s="3" t="s">
        <v>22</v>
      </c>
    </row>
    <row r="18" ht="30" customHeight="1" spans="1:2" x14ac:dyDescent="0.25">
      <c r="A18" s="4" t="s">
        <v>23</v>
      </c>
      <c r="B18" s="5" t="s">
        <v>24</v>
      </c>
    </row>
    <row r="19" ht="30" customHeight="1" spans="1:2" x14ac:dyDescent="0.25">
      <c r="A19" s="4" t="s">
        <v>25</v>
      </c>
      <c r="B19" s="5" t="s">
        <v>26</v>
      </c>
    </row>
    <row r="20" ht="30" customHeight="1" spans="1:2" x14ac:dyDescent="0.25">
      <c r="A20" s="4" t="s">
        <v>27</v>
      </c>
      <c r="B20" s="5" t="s">
        <v>28</v>
      </c>
    </row>
    <row r="21" ht="30" customHeight="1" spans="1:2" x14ac:dyDescent="0.25">
      <c r="A21" s="4" t="s">
        <v>29</v>
      </c>
      <c r="B21" s="5" t="s">
        <v>30</v>
      </c>
    </row>
    <row r="22" ht="30" customHeight="1" spans="1:2" x14ac:dyDescent="0.25">
      <c r="A22" s="4" t="s">
        <v>31</v>
      </c>
      <c r="B22" s="5"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2849"/>
  </sheetPr>
  <dimension ref="A1:J104"/>
  <sheetViews>
    <sheetView workbookViewId="0" showGridLines="0">
      <pane ySplit="4" topLeftCell="A5" activePane="bottomLeft" state="frozen"/>
      <selection pane="bottomLeft"/>
    </sheetView>
  </sheetViews>
  <sheetFormatPr defaultRowHeight="15" outlineLevelRow="0" outlineLevelCol="0" x14ac:dyDescent="55"/>
  <cols>
    <col min="1" max="1" width="22" customWidth="1"/>
    <col min="2" max="2" width="18" customWidth="1"/>
    <col min="3" max="6" width="20" customWidth="1"/>
    <col min="7" max="7" width="18" customWidth="1"/>
    <col min="8" max="8" width="12" customWidth="1"/>
    <col min="9" max="9" width="34" customWidth="1"/>
    <col min="10" max="10" width="20" customWidth="1"/>
  </cols>
  <sheetData>
    <row r="1" spans="1:1" x14ac:dyDescent="0.25">
      <c r="A1" s="9" t="s">
        <v>3</v>
      </c>
    </row>
    <row r="2" spans="1:1" x14ac:dyDescent="0.25">
      <c r="A2" s="10" t="s">
        <v>33</v>
      </c>
    </row>
    <row r="4" ht="32" customHeight="1" spans="1:10" x14ac:dyDescent="0.25">
      <c r="A4" s="11" t="s">
        <v>34</v>
      </c>
      <c r="B4" s="11" t="s">
        <v>35</v>
      </c>
      <c r="C4" s="11" t="s">
        <v>36</v>
      </c>
      <c r="D4" s="11" t="s">
        <v>37</v>
      </c>
      <c r="E4" s="11" t="s">
        <v>38</v>
      </c>
      <c r="F4" s="11" t="s">
        <v>39</v>
      </c>
      <c r="G4" s="11" t="s">
        <v>40</v>
      </c>
      <c r="H4" s="11" t="s">
        <v>41</v>
      </c>
      <c r="I4" s="11" t="s">
        <v>42</v>
      </c>
      <c r="J4" s="11" t="s">
        <v>43</v>
      </c>
    </row>
    <row r="5" spans="1:10" x14ac:dyDescent="0.25">
      <c r="A5" s="12" t="s">
        <v>44</v>
      </c>
      <c r="B5" s="12" t="s">
        <v>45</v>
      </c>
      <c r="C5" s="12" t="s">
        <v>46</v>
      </c>
      <c r="D5" s="12" t="s">
        <v>47</v>
      </c>
      <c r="E5" s="12" t="s">
        <v>48</v>
      </c>
      <c r="F5" s="12" t="s">
        <v>49</v>
      </c>
      <c r="G5" s="12" t="s">
        <v>50</v>
      </c>
      <c r="H5" s="13">
        <v>100</v>
      </c>
      <c r="I5" s="12"/>
      <c r="J5" s="12" t="s">
        <v>51</v>
      </c>
    </row>
    <row r="6" spans="1:10" x14ac:dyDescent="0.25">
      <c r="A6" s="12" t="s">
        <v>52</v>
      </c>
      <c r="B6" s="12" t="s">
        <v>53</v>
      </c>
      <c r="C6" s="12" t="s">
        <v>54</v>
      </c>
      <c r="D6" s="12" t="s">
        <v>55</v>
      </c>
      <c r="E6" s="12" t="s">
        <v>56</v>
      </c>
      <c r="F6" s="12" t="s">
        <v>57</v>
      </c>
      <c r="G6" s="12" t="s">
        <v>50</v>
      </c>
      <c r="H6" s="13">
        <v>100</v>
      </c>
      <c r="I6" s="12"/>
      <c r="J6" s="12" t="s">
        <v>51</v>
      </c>
    </row>
    <row r="7" spans="1:10" x14ac:dyDescent="0.25">
      <c r="A7" s="12" t="s">
        <v>58</v>
      </c>
      <c r="B7" s="12" t="s">
        <v>59</v>
      </c>
      <c r="C7" s="12" t="s">
        <v>60</v>
      </c>
      <c r="D7" s="12" t="s">
        <v>61</v>
      </c>
      <c r="E7" s="12" t="s">
        <v>62</v>
      </c>
      <c r="F7" s="12" t="s">
        <v>49</v>
      </c>
      <c r="G7" s="12" t="s">
        <v>50</v>
      </c>
      <c r="H7" s="13">
        <v>50</v>
      </c>
      <c r="I7" s="12" t="s">
        <v>63</v>
      </c>
      <c r="J7" s="12" t="s">
        <v>64</v>
      </c>
    </row>
    <row r="8" spans="1:10" x14ac:dyDescent="0.25">
      <c r="A8" s="14"/>
      <c r="B8" s="14"/>
      <c r="C8" s="14"/>
      <c r="D8" s="14"/>
      <c r="E8" s="14"/>
      <c r="F8" s="14"/>
      <c r="G8" s="14"/>
      <c r="H8" s="15"/>
      <c r="I8" s="14"/>
      <c r="J8" s="14"/>
    </row>
    <row r="9" spans="1:10" x14ac:dyDescent="0.25">
      <c r="A9" s="14"/>
      <c r="B9" s="14"/>
      <c r="C9" s="14"/>
      <c r="D9" s="14"/>
      <c r="E9" s="14"/>
      <c r="F9" s="14"/>
      <c r="G9" s="14"/>
      <c r="H9" s="15"/>
      <c r="I9" s="14"/>
      <c r="J9" s="14"/>
    </row>
    <row r="10" spans="1:10" x14ac:dyDescent="0.25">
      <c r="A10" s="14"/>
      <c r="B10" s="14"/>
      <c r="C10" s="14"/>
      <c r="D10" s="14"/>
      <c r="E10" s="14"/>
      <c r="F10" s="14"/>
      <c r="G10" s="14"/>
      <c r="H10" s="15"/>
      <c r="I10" s="14"/>
      <c r="J10" s="14"/>
    </row>
    <row r="11" spans="1:10" x14ac:dyDescent="0.25">
      <c r="A11" s="14"/>
      <c r="B11" s="14"/>
      <c r="C11" s="14"/>
      <c r="D11" s="14"/>
      <c r="E11" s="14"/>
      <c r="F11" s="14"/>
      <c r="G11" s="14"/>
      <c r="H11" s="15"/>
      <c r="I11" s="14"/>
      <c r="J11" s="14"/>
    </row>
    <row r="12" spans="1:10" x14ac:dyDescent="0.25">
      <c r="A12" s="14"/>
      <c r="B12" s="14"/>
      <c r="C12" s="14"/>
      <c r="D12" s="14"/>
      <c r="E12" s="14"/>
      <c r="F12" s="14"/>
      <c r="G12" s="14"/>
      <c r="H12" s="15"/>
      <c r="I12" s="14"/>
      <c r="J12" s="14"/>
    </row>
    <row r="13" spans="1:10" x14ac:dyDescent="0.25">
      <c r="A13" s="14"/>
      <c r="B13" s="14"/>
      <c r="C13" s="14"/>
      <c r="D13" s="14"/>
      <c r="E13" s="14"/>
      <c r="F13" s="14"/>
      <c r="G13" s="14"/>
      <c r="H13" s="15"/>
      <c r="I13" s="14"/>
      <c r="J13" s="14"/>
    </row>
    <row r="14" spans="1:10" x14ac:dyDescent="0.25">
      <c r="A14" s="14"/>
      <c r="B14" s="14"/>
      <c r="C14" s="14"/>
      <c r="D14" s="14"/>
      <c r="E14" s="14"/>
      <c r="F14" s="14"/>
      <c r="G14" s="14"/>
      <c r="H14" s="15"/>
      <c r="I14" s="14"/>
      <c r="J14" s="14"/>
    </row>
    <row r="15" spans="1:10" x14ac:dyDescent="0.25">
      <c r="A15" s="14"/>
      <c r="B15" s="14"/>
      <c r="C15" s="14"/>
      <c r="D15" s="14"/>
      <c r="E15" s="14"/>
      <c r="F15" s="14"/>
      <c r="G15" s="14"/>
      <c r="H15" s="15"/>
      <c r="I15" s="14"/>
      <c r="J15" s="14"/>
    </row>
    <row r="16" spans="1:10" x14ac:dyDescent="0.25">
      <c r="A16" s="14"/>
      <c r="B16" s="14"/>
      <c r="C16" s="14"/>
      <c r="D16" s="14"/>
      <c r="E16" s="14"/>
      <c r="F16" s="14"/>
      <c r="G16" s="14"/>
      <c r="H16" s="15"/>
      <c r="I16" s="14"/>
      <c r="J16" s="14"/>
    </row>
    <row r="17" spans="1:10" x14ac:dyDescent="0.25">
      <c r="A17" s="14"/>
      <c r="B17" s="14"/>
      <c r="C17" s="14"/>
      <c r="D17" s="14"/>
      <c r="E17" s="14"/>
      <c r="F17" s="14"/>
      <c r="G17" s="14"/>
      <c r="H17" s="15"/>
      <c r="I17" s="14"/>
      <c r="J17" s="14"/>
    </row>
    <row r="18" spans="1:10" x14ac:dyDescent="0.25">
      <c r="A18" s="14"/>
      <c r="B18" s="14"/>
      <c r="C18" s="14"/>
      <c r="D18" s="14"/>
      <c r="E18" s="14"/>
      <c r="F18" s="14"/>
      <c r="G18" s="14"/>
      <c r="H18" s="15"/>
      <c r="I18" s="14"/>
      <c r="J18" s="14"/>
    </row>
    <row r="19" spans="1:10" x14ac:dyDescent="0.25">
      <c r="A19" s="14"/>
      <c r="B19" s="14"/>
      <c r="C19" s="14"/>
      <c r="D19" s="14"/>
      <c r="E19" s="14"/>
      <c r="F19" s="14"/>
      <c r="G19" s="14"/>
      <c r="H19" s="15"/>
      <c r="I19" s="14"/>
      <c r="J19" s="14"/>
    </row>
    <row r="20" spans="1:10" x14ac:dyDescent="0.25">
      <c r="A20" s="14"/>
      <c r="B20" s="14"/>
      <c r="C20" s="14"/>
      <c r="D20" s="14"/>
      <c r="E20" s="14"/>
      <c r="F20" s="14"/>
      <c r="G20" s="14"/>
      <c r="H20" s="15"/>
      <c r="I20" s="14"/>
      <c r="J20" s="14"/>
    </row>
    <row r="21" spans="1:10" x14ac:dyDescent="0.25">
      <c r="A21" s="14"/>
      <c r="B21" s="14"/>
      <c r="C21" s="14"/>
      <c r="D21" s="14"/>
      <c r="E21" s="14"/>
      <c r="F21" s="14"/>
      <c r="G21" s="14"/>
      <c r="H21" s="15"/>
      <c r="I21" s="14"/>
      <c r="J21" s="14"/>
    </row>
    <row r="22" spans="1:10" x14ac:dyDescent="0.25">
      <c r="A22" s="14"/>
      <c r="B22" s="14"/>
      <c r="C22" s="14"/>
      <c r="D22" s="14"/>
      <c r="E22" s="14"/>
      <c r="F22" s="14"/>
      <c r="G22" s="14"/>
      <c r="H22" s="15"/>
      <c r="I22" s="14"/>
      <c r="J22" s="14"/>
    </row>
    <row r="23" spans="1:10" x14ac:dyDescent="0.25">
      <c r="A23" s="14"/>
      <c r="B23" s="14"/>
      <c r="C23" s="14"/>
      <c r="D23" s="14"/>
      <c r="E23" s="14"/>
      <c r="F23" s="14"/>
      <c r="G23" s="14"/>
      <c r="H23" s="15"/>
      <c r="I23" s="14"/>
      <c r="J23" s="14"/>
    </row>
    <row r="24" spans="1:10" x14ac:dyDescent="0.25">
      <c r="A24" s="14"/>
      <c r="B24" s="14"/>
      <c r="C24" s="14"/>
      <c r="D24" s="14"/>
      <c r="E24" s="14"/>
      <c r="F24" s="14"/>
      <c r="G24" s="14"/>
      <c r="H24" s="15"/>
      <c r="I24" s="14"/>
      <c r="J24" s="14"/>
    </row>
    <row r="25" spans="1:10" x14ac:dyDescent="0.25">
      <c r="A25" s="14"/>
      <c r="B25" s="14"/>
      <c r="C25" s="14"/>
      <c r="D25" s="14"/>
      <c r="E25" s="14"/>
      <c r="F25" s="14"/>
      <c r="G25" s="14"/>
      <c r="H25" s="15"/>
      <c r="I25" s="14"/>
      <c r="J25" s="14"/>
    </row>
    <row r="26" spans="1:10" x14ac:dyDescent="0.25">
      <c r="A26" s="14"/>
      <c r="B26" s="14"/>
      <c r="C26" s="14"/>
      <c r="D26" s="14"/>
      <c r="E26" s="14"/>
      <c r="F26" s="14"/>
      <c r="G26" s="14"/>
      <c r="H26" s="15"/>
      <c r="I26" s="14"/>
      <c r="J26" s="14"/>
    </row>
    <row r="27" spans="1:10" x14ac:dyDescent="0.25">
      <c r="A27" s="14"/>
      <c r="B27" s="14"/>
      <c r="C27" s="14"/>
      <c r="D27" s="14"/>
      <c r="E27" s="14"/>
      <c r="F27" s="14"/>
      <c r="G27" s="14"/>
      <c r="H27" s="15"/>
      <c r="I27" s="14"/>
      <c r="J27" s="14"/>
    </row>
    <row r="28" spans="1:10" x14ac:dyDescent="0.25">
      <c r="A28" s="14"/>
      <c r="B28" s="14"/>
      <c r="C28" s="14"/>
      <c r="D28" s="14"/>
      <c r="E28" s="14"/>
      <c r="F28" s="14"/>
      <c r="G28" s="14"/>
      <c r="H28" s="15"/>
      <c r="I28" s="14"/>
      <c r="J28" s="14"/>
    </row>
    <row r="29" spans="1:10" x14ac:dyDescent="0.25">
      <c r="A29" s="14"/>
      <c r="B29" s="14"/>
      <c r="C29" s="14"/>
      <c r="D29" s="14"/>
      <c r="E29" s="14"/>
      <c r="F29" s="14"/>
      <c r="G29" s="14"/>
      <c r="H29" s="15"/>
      <c r="I29" s="14"/>
      <c r="J29" s="14"/>
    </row>
    <row r="30" spans="1:10" x14ac:dyDescent="0.25">
      <c r="A30" s="14"/>
      <c r="B30" s="14"/>
      <c r="C30" s="14"/>
      <c r="D30" s="14"/>
      <c r="E30" s="14"/>
      <c r="F30" s="14"/>
      <c r="G30" s="14"/>
      <c r="H30" s="15"/>
      <c r="I30" s="14"/>
      <c r="J30" s="14"/>
    </row>
    <row r="31" spans="1:10" x14ac:dyDescent="0.25">
      <c r="A31" s="14"/>
      <c r="B31" s="14"/>
      <c r="C31" s="14"/>
      <c r="D31" s="14"/>
      <c r="E31" s="14"/>
      <c r="F31" s="14"/>
      <c r="G31" s="14"/>
      <c r="H31" s="15"/>
      <c r="I31" s="14"/>
      <c r="J31" s="14"/>
    </row>
    <row r="32" spans="1:10" x14ac:dyDescent="0.25">
      <c r="A32" s="14"/>
      <c r="B32" s="14"/>
      <c r="C32" s="14"/>
      <c r="D32" s="14"/>
      <c r="E32" s="14"/>
      <c r="F32" s="14"/>
      <c r="G32" s="14"/>
      <c r="H32" s="15"/>
      <c r="I32" s="14"/>
      <c r="J32" s="14"/>
    </row>
    <row r="33" spans="1:10" x14ac:dyDescent="0.25">
      <c r="A33" s="14"/>
      <c r="B33" s="14"/>
      <c r="C33" s="14"/>
      <c r="D33" s="14"/>
      <c r="E33" s="14"/>
      <c r="F33" s="14"/>
      <c r="G33" s="14"/>
      <c r="H33" s="15"/>
      <c r="I33" s="14"/>
      <c r="J33" s="14"/>
    </row>
    <row r="34" spans="1:10" x14ac:dyDescent="0.25">
      <c r="A34" s="14"/>
      <c r="B34" s="14"/>
      <c r="C34" s="14"/>
      <c r="D34" s="14"/>
      <c r="E34" s="14"/>
      <c r="F34" s="14"/>
      <c r="G34" s="14"/>
      <c r="H34" s="15"/>
      <c r="I34" s="14"/>
      <c r="J34" s="14"/>
    </row>
    <row r="35" spans="1:10" x14ac:dyDescent="0.25">
      <c r="A35" s="14"/>
      <c r="B35" s="14"/>
      <c r="C35" s="14"/>
      <c r="D35" s="14"/>
      <c r="E35" s="14"/>
      <c r="F35" s="14"/>
      <c r="G35" s="14"/>
      <c r="H35" s="15"/>
      <c r="I35" s="14"/>
      <c r="J35" s="14"/>
    </row>
    <row r="36" spans="1:10" x14ac:dyDescent="0.25">
      <c r="A36" s="14"/>
      <c r="B36" s="14"/>
      <c r="C36" s="14"/>
      <c r="D36" s="14"/>
      <c r="E36" s="14"/>
      <c r="F36" s="14"/>
      <c r="G36" s="14"/>
      <c r="H36" s="15"/>
      <c r="I36" s="14"/>
      <c r="J36" s="14"/>
    </row>
    <row r="37" spans="1:10" x14ac:dyDescent="0.25">
      <c r="A37" s="14"/>
      <c r="B37" s="14"/>
      <c r="C37" s="14"/>
      <c r="D37" s="14"/>
      <c r="E37" s="14"/>
      <c r="F37" s="14"/>
      <c r="G37" s="14"/>
      <c r="H37" s="15"/>
      <c r="I37" s="14"/>
      <c r="J37" s="14"/>
    </row>
    <row r="38" spans="1:10" x14ac:dyDescent="0.25">
      <c r="A38" s="14"/>
      <c r="B38" s="14"/>
      <c r="C38" s="14"/>
      <c r="D38" s="14"/>
      <c r="E38" s="14"/>
      <c r="F38" s="14"/>
      <c r="G38" s="14"/>
      <c r="H38" s="15"/>
      <c r="I38" s="14"/>
      <c r="J38" s="14"/>
    </row>
    <row r="39" spans="1:10" x14ac:dyDescent="0.25">
      <c r="A39" s="14"/>
      <c r="B39" s="14"/>
      <c r="C39" s="14"/>
      <c r="D39" s="14"/>
      <c r="E39" s="14"/>
      <c r="F39" s="14"/>
      <c r="G39" s="14"/>
      <c r="H39" s="15"/>
      <c r="I39" s="14"/>
      <c r="J39" s="14"/>
    </row>
    <row r="40" spans="1:10" x14ac:dyDescent="0.25">
      <c r="A40" s="14"/>
      <c r="B40" s="14"/>
      <c r="C40" s="14"/>
      <c r="D40" s="14"/>
      <c r="E40" s="14"/>
      <c r="F40" s="14"/>
      <c r="G40" s="14"/>
      <c r="H40" s="15"/>
      <c r="I40" s="14"/>
      <c r="J40" s="14"/>
    </row>
    <row r="41" spans="1:10" x14ac:dyDescent="0.25">
      <c r="A41" s="14"/>
      <c r="B41" s="14"/>
      <c r="C41" s="14"/>
      <c r="D41" s="14"/>
      <c r="E41" s="14"/>
      <c r="F41" s="14"/>
      <c r="G41" s="14"/>
      <c r="H41" s="15"/>
      <c r="I41" s="14"/>
      <c r="J41" s="14"/>
    </row>
    <row r="42" spans="1:10" x14ac:dyDescent="0.25">
      <c r="A42" s="14"/>
      <c r="B42" s="14"/>
      <c r="C42" s="14"/>
      <c r="D42" s="14"/>
      <c r="E42" s="14"/>
      <c r="F42" s="14"/>
      <c r="G42" s="14"/>
      <c r="H42" s="15"/>
      <c r="I42" s="14"/>
      <c r="J42" s="14"/>
    </row>
    <row r="43" spans="1:10" x14ac:dyDescent="0.25">
      <c r="A43" s="14"/>
      <c r="B43" s="14"/>
      <c r="C43" s="14"/>
      <c r="D43" s="14"/>
      <c r="E43" s="14"/>
      <c r="F43" s="14"/>
      <c r="G43" s="14"/>
      <c r="H43" s="15"/>
      <c r="I43" s="14"/>
      <c r="J43" s="14"/>
    </row>
    <row r="44" spans="1:10" x14ac:dyDescent="0.25">
      <c r="A44" s="14"/>
      <c r="B44" s="14"/>
      <c r="C44" s="14"/>
      <c r="D44" s="14"/>
      <c r="E44" s="14"/>
      <c r="F44" s="14"/>
      <c r="G44" s="14"/>
      <c r="H44" s="15"/>
      <c r="I44" s="14"/>
      <c r="J44" s="14"/>
    </row>
    <row r="45" spans="1:10" x14ac:dyDescent="0.25">
      <c r="A45" s="14"/>
      <c r="B45" s="14"/>
      <c r="C45" s="14"/>
      <c r="D45" s="14"/>
      <c r="E45" s="14"/>
      <c r="F45" s="14"/>
      <c r="G45" s="14"/>
      <c r="H45" s="15"/>
      <c r="I45" s="14"/>
      <c r="J45" s="14"/>
    </row>
    <row r="46" spans="1:10" x14ac:dyDescent="0.25">
      <c r="A46" s="14"/>
      <c r="B46" s="14"/>
      <c r="C46" s="14"/>
      <c r="D46" s="14"/>
      <c r="E46" s="14"/>
      <c r="F46" s="14"/>
      <c r="G46" s="14"/>
      <c r="H46" s="15"/>
      <c r="I46" s="14"/>
      <c r="J46" s="14"/>
    </row>
    <row r="47" spans="1:10" x14ac:dyDescent="0.25">
      <c r="A47" s="14"/>
      <c r="B47" s="14"/>
      <c r="C47" s="14"/>
      <c r="D47" s="14"/>
      <c r="E47" s="14"/>
      <c r="F47" s="14"/>
      <c r="G47" s="14"/>
      <c r="H47" s="15"/>
      <c r="I47" s="14"/>
      <c r="J47" s="14"/>
    </row>
    <row r="48" spans="1:10" x14ac:dyDescent="0.25">
      <c r="A48" s="14"/>
      <c r="B48" s="14"/>
      <c r="C48" s="14"/>
      <c r="D48" s="14"/>
      <c r="E48" s="14"/>
      <c r="F48" s="14"/>
      <c r="G48" s="14"/>
      <c r="H48" s="15"/>
      <c r="I48" s="14"/>
      <c r="J48" s="14"/>
    </row>
    <row r="49" spans="1:10" x14ac:dyDescent="0.25">
      <c r="A49" s="14"/>
      <c r="B49" s="14"/>
      <c r="C49" s="14"/>
      <c r="D49" s="14"/>
      <c r="E49" s="14"/>
      <c r="F49" s="14"/>
      <c r="G49" s="14"/>
      <c r="H49" s="15"/>
      <c r="I49" s="14"/>
      <c r="J49" s="14"/>
    </row>
    <row r="50" spans="1:10" x14ac:dyDescent="0.25">
      <c r="A50" s="14"/>
      <c r="B50" s="14"/>
      <c r="C50" s="14"/>
      <c r="D50" s="14"/>
      <c r="E50" s="14"/>
      <c r="F50" s="14"/>
      <c r="G50" s="14"/>
      <c r="H50" s="15"/>
      <c r="I50" s="14"/>
      <c r="J50" s="14"/>
    </row>
    <row r="51" spans="1:10" x14ac:dyDescent="0.25">
      <c r="A51" s="14"/>
      <c r="B51" s="14"/>
      <c r="C51" s="14"/>
      <c r="D51" s="14"/>
      <c r="E51" s="14"/>
      <c r="F51" s="14"/>
      <c r="G51" s="14"/>
      <c r="H51" s="15"/>
      <c r="I51" s="14"/>
      <c r="J51" s="14"/>
    </row>
    <row r="52" spans="1:10" x14ac:dyDescent="0.25">
      <c r="A52" s="14"/>
      <c r="B52" s="14"/>
      <c r="C52" s="14"/>
      <c r="D52" s="14"/>
      <c r="E52" s="14"/>
      <c r="F52" s="14"/>
      <c r="G52" s="14"/>
      <c r="H52" s="15"/>
      <c r="I52" s="14"/>
      <c r="J52" s="14"/>
    </row>
    <row r="53" spans="1:10" x14ac:dyDescent="0.25">
      <c r="A53" s="14"/>
      <c r="B53" s="14"/>
      <c r="C53" s="14"/>
      <c r="D53" s="14"/>
      <c r="E53" s="14"/>
      <c r="F53" s="14"/>
      <c r="G53" s="14"/>
      <c r="H53" s="15"/>
      <c r="I53" s="14"/>
      <c r="J53" s="14"/>
    </row>
    <row r="54" spans="1:10" x14ac:dyDescent="0.25">
      <c r="A54" s="14"/>
      <c r="B54" s="14"/>
      <c r="C54" s="14"/>
      <c r="D54" s="14"/>
      <c r="E54" s="14"/>
      <c r="F54" s="14"/>
      <c r="G54" s="14"/>
      <c r="H54" s="15"/>
      <c r="I54" s="14"/>
      <c r="J54" s="14"/>
    </row>
    <row r="55" spans="1:10" x14ac:dyDescent="0.25">
      <c r="A55" s="14"/>
      <c r="B55" s="14"/>
      <c r="C55" s="14"/>
      <c r="D55" s="14"/>
      <c r="E55" s="14"/>
      <c r="F55" s="14"/>
      <c r="G55" s="14"/>
      <c r="H55" s="15"/>
      <c r="I55" s="14"/>
      <c r="J55" s="14"/>
    </row>
    <row r="56" spans="1:10" x14ac:dyDescent="0.25">
      <c r="A56" s="14"/>
      <c r="B56" s="14"/>
      <c r="C56" s="14"/>
      <c r="D56" s="14"/>
      <c r="E56" s="14"/>
      <c r="F56" s="14"/>
      <c r="G56" s="14"/>
      <c r="H56" s="15"/>
      <c r="I56" s="14"/>
      <c r="J56" s="14"/>
    </row>
    <row r="57" spans="1:10" x14ac:dyDescent="0.25">
      <c r="A57" s="14"/>
      <c r="B57" s="14"/>
      <c r="C57" s="14"/>
      <c r="D57" s="14"/>
      <c r="E57" s="14"/>
      <c r="F57" s="14"/>
      <c r="G57" s="14"/>
      <c r="H57" s="15"/>
      <c r="I57" s="14"/>
      <c r="J57" s="14"/>
    </row>
    <row r="58" spans="1:10" x14ac:dyDescent="0.25">
      <c r="A58" s="14"/>
      <c r="B58" s="14"/>
      <c r="C58" s="14"/>
      <c r="D58" s="14"/>
      <c r="E58" s="14"/>
      <c r="F58" s="14"/>
      <c r="G58" s="14"/>
      <c r="H58" s="15"/>
      <c r="I58" s="14"/>
      <c r="J58" s="14"/>
    </row>
    <row r="59" spans="1:10" x14ac:dyDescent="0.25">
      <c r="A59" s="14"/>
      <c r="B59" s="14"/>
      <c r="C59" s="14"/>
      <c r="D59" s="14"/>
      <c r="E59" s="14"/>
      <c r="F59" s="14"/>
      <c r="G59" s="14"/>
      <c r="H59" s="15"/>
      <c r="I59" s="14"/>
      <c r="J59" s="14"/>
    </row>
    <row r="60" spans="1:10" x14ac:dyDescent="0.25">
      <c r="A60" s="14"/>
      <c r="B60" s="14"/>
      <c r="C60" s="14"/>
      <c r="D60" s="14"/>
      <c r="E60" s="14"/>
      <c r="F60" s="14"/>
      <c r="G60" s="14"/>
      <c r="H60" s="15"/>
      <c r="I60" s="14"/>
      <c r="J60" s="14"/>
    </row>
    <row r="61" spans="1:10" x14ac:dyDescent="0.25">
      <c r="A61" s="14"/>
      <c r="B61" s="14"/>
      <c r="C61" s="14"/>
      <c r="D61" s="14"/>
      <c r="E61" s="14"/>
      <c r="F61" s="14"/>
      <c r="G61" s="14"/>
      <c r="H61" s="15"/>
      <c r="I61" s="14"/>
      <c r="J61" s="14"/>
    </row>
    <row r="62" spans="1:10" x14ac:dyDescent="0.25">
      <c r="A62" s="14"/>
      <c r="B62" s="14"/>
      <c r="C62" s="14"/>
      <c r="D62" s="14"/>
      <c r="E62" s="14"/>
      <c r="F62" s="14"/>
      <c r="G62" s="14"/>
      <c r="H62" s="15"/>
      <c r="I62" s="14"/>
      <c r="J62" s="14"/>
    </row>
    <row r="63" spans="1:10" x14ac:dyDescent="0.25">
      <c r="A63" s="14"/>
      <c r="B63" s="14"/>
      <c r="C63" s="14"/>
      <c r="D63" s="14"/>
      <c r="E63" s="14"/>
      <c r="F63" s="14"/>
      <c r="G63" s="14"/>
      <c r="H63" s="15"/>
      <c r="I63" s="14"/>
      <c r="J63" s="14"/>
    </row>
    <row r="64" spans="1:10" x14ac:dyDescent="0.25">
      <c r="A64" s="14"/>
      <c r="B64" s="14"/>
      <c r="C64" s="14"/>
      <c r="D64" s="14"/>
      <c r="E64" s="14"/>
      <c r="F64" s="14"/>
      <c r="G64" s="14"/>
      <c r="H64" s="15"/>
      <c r="I64" s="14"/>
      <c r="J64" s="14"/>
    </row>
    <row r="65" spans="1:10" x14ac:dyDescent="0.25">
      <c r="A65" s="14"/>
      <c r="B65" s="14"/>
      <c r="C65" s="14"/>
      <c r="D65" s="14"/>
      <c r="E65" s="14"/>
      <c r="F65" s="14"/>
      <c r="G65" s="14"/>
      <c r="H65" s="15"/>
      <c r="I65" s="14"/>
      <c r="J65" s="14"/>
    </row>
    <row r="66" spans="1:10" x14ac:dyDescent="0.25">
      <c r="A66" s="14"/>
      <c r="B66" s="14"/>
      <c r="C66" s="14"/>
      <c r="D66" s="14"/>
      <c r="E66" s="14"/>
      <c r="F66" s="14"/>
      <c r="G66" s="14"/>
      <c r="H66" s="15"/>
      <c r="I66" s="14"/>
      <c r="J66" s="14"/>
    </row>
    <row r="67" spans="1:10" x14ac:dyDescent="0.25">
      <c r="A67" s="14"/>
      <c r="B67" s="14"/>
      <c r="C67" s="14"/>
      <c r="D67" s="14"/>
      <c r="E67" s="14"/>
      <c r="F67" s="14"/>
      <c r="G67" s="14"/>
      <c r="H67" s="15"/>
      <c r="I67" s="14"/>
      <c r="J67" s="14"/>
    </row>
    <row r="68" spans="1:10" x14ac:dyDescent="0.25">
      <c r="A68" s="14"/>
      <c r="B68" s="14"/>
      <c r="C68" s="14"/>
      <c r="D68" s="14"/>
      <c r="E68" s="14"/>
      <c r="F68" s="14"/>
      <c r="G68" s="14"/>
      <c r="H68" s="15"/>
      <c r="I68" s="14"/>
      <c r="J68" s="14"/>
    </row>
    <row r="69" spans="1:10" x14ac:dyDescent="0.25">
      <c r="A69" s="14"/>
      <c r="B69" s="14"/>
      <c r="C69" s="14"/>
      <c r="D69" s="14"/>
      <c r="E69" s="14"/>
      <c r="F69" s="14"/>
      <c r="G69" s="14"/>
      <c r="H69" s="15"/>
      <c r="I69" s="14"/>
      <c r="J69" s="14"/>
    </row>
    <row r="70" spans="1:10" x14ac:dyDescent="0.25">
      <c r="A70" s="14"/>
      <c r="B70" s="14"/>
      <c r="C70" s="14"/>
      <c r="D70" s="14"/>
      <c r="E70" s="14"/>
      <c r="F70" s="14"/>
      <c r="G70" s="14"/>
      <c r="H70" s="15"/>
      <c r="I70" s="14"/>
      <c r="J70" s="14"/>
    </row>
    <row r="71" spans="1:10" x14ac:dyDescent="0.25">
      <c r="A71" s="14"/>
      <c r="B71" s="14"/>
      <c r="C71" s="14"/>
      <c r="D71" s="14"/>
      <c r="E71" s="14"/>
      <c r="F71" s="14"/>
      <c r="G71" s="14"/>
      <c r="H71" s="15"/>
      <c r="I71" s="14"/>
      <c r="J71" s="14"/>
    </row>
    <row r="72" spans="1:10" x14ac:dyDescent="0.25">
      <c r="A72" s="14"/>
      <c r="B72" s="14"/>
      <c r="C72" s="14"/>
      <c r="D72" s="14"/>
      <c r="E72" s="14"/>
      <c r="F72" s="14"/>
      <c r="G72" s="14"/>
      <c r="H72" s="15"/>
      <c r="I72" s="14"/>
      <c r="J72" s="14"/>
    </row>
    <row r="73" spans="1:10" x14ac:dyDescent="0.25">
      <c r="A73" s="14"/>
      <c r="B73" s="14"/>
      <c r="C73" s="14"/>
      <c r="D73" s="14"/>
      <c r="E73" s="14"/>
      <c r="F73" s="14"/>
      <c r="G73" s="14"/>
      <c r="H73" s="15"/>
      <c r="I73" s="14"/>
      <c r="J73" s="14"/>
    </row>
    <row r="74" spans="1:10" x14ac:dyDescent="0.25">
      <c r="A74" s="14"/>
      <c r="B74" s="14"/>
      <c r="C74" s="14"/>
      <c r="D74" s="14"/>
      <c r="E74" s="14"/>
      <c r="F74" s="14"/>
      <c r="G74" s="14"/>
      <c r="H74" s="15"/>
      <c r="I74" s="14"/>
      <c r="J74" s="14"/>
    </row>
    <row r="75" spans="1:10" x14ac:dyDescent="0.25">
      <c r="A75" s="14"/>
      <c r="B75" s="14"/>
      <c r="C75" s="14"/>
      <c r="D75" s="14"/>
      <c r="E75" s="14"/>
      <c r="F75" s="14"/>
      <c r="G75" s="14"/>
      <c r="H75" s="15"/>
      <c r="I75" s="14"/>
      <c r="J75" s="14"/>
    </row>
    <row r="76" spans="1:10" x14ac:dyDescent="0.25">
      <c r="A76" s="14"/>
      <c r="B76" s="14"/>
      <c r="C76" s="14"/>
      <c r="D76" s="14"/>
      <c r="E76" s="14"/>
      <c r="F76" s="14"/>
      <c r="G76" s="14"/>
      <c r="H76" s="15"/>
      <c r="I76" s="14"/>
      <c r="J76" s="14"/>
    </row>
    <row r="77" spans="1:10" x14ac:dyDescent="0.25">
      <c r="A77" s="14"/>
      <c r="B77" s="14"/>
      <c r="C77" s="14"/>
      <c r="D77" s="14"/>
      <c r="E77" s="14"/>
      <c r="F77" s="14"/>
      <c r="G77" s="14"/>
      <c r="H77" s="15"/>
      <c r="I77" s="14"/>
      <c r="J77" s="14"/>
    </row>
    <row r="78" spans="1:10" x14ac:dyDescent="0.25">
      <c r="A78" s="14"/>
      <c r="B78" s="14"/>
      <c r="C78" s="14"/>
      <c r="D78" s="14"/>
      <c r="E78" s="14"/>
      <c r="F78" s="14"/>
      <c r="G78" s="14"/>
      <c r="H78" s="15"/>
      <c r="I78" s="14"/>
      <c r="J78" s="14"/>
    </row>
    <row r="79" spans="1:10" x14ac:dyDescent="0.25">
      <c r="A79" s="14"/>
      <c r="B79" s="14"/>
      <c r="C79" s="14"/>
      <c r="D79" s="14"/>
      <c r="E79" s="14"/>
      <c r="F79" s="14"/>
      <c r="G79" s="14"/>
      <c r="H79" s="15"/>
      <c r="I79" s="14"/>
      <c r="J79" s="14"/>
    </row>
    <row r="80" spans="1:10" x14ac:dyDescent="0.25">
      <c r="A80" s="14"/>
      <c r="B80" s="14"/>
      <c r="C80" s="14"/>
      <c r="D80" s="14"/>
      <c r="E80" s="14"/>
      <c r="F80" s="14"/>
      <c r="G80" s="14"/>
      <c r="H80" s="15"/>
      <c r="I80" s="14"/>
      <c r="J80" s="14"/>
    </row>
    <row r="81" spans="1:10" x14ac:dyDescent="0.25">
      <c r="A81" s="14"/>
      <c r="B81" s="14"/>
      <c r="C81" s="14"/>
      <c r="D81" s="14"/>
      <c r="E81" s="14"/>
      <c r="F81" s="14"/>
      <c r="G81" s="14"/>
      <c r="H81" s="15"/>
      <c r="I81" s="14"/>
      <c r="J81" s="14"/>
    </row>
    <row r="82" spans="1:10" x14ac:dyDescent="0.25">
      <c r="A82" s="14"/>
      <c r="B82" s="14"/>
      <c r="C82" s="14"/>
      <c r="D82" s="14"/>
      <c r="E82" s="14"/>
      <c r="F82" s="14"/>
      <c r="G82" s="14"/>
      <c r="H82" s="15"/>
      <c r="I82" s="14"/>
      <c r="J82" s="14"/>
    </row>
    <row r="83" spans="1:10" x14ac:dyDescent="0.25">
      <c r="A83" s="14"/>
      <c r="B83" s="14"/>
      <c r="C83" s="14"/>
      <c r="D83" s="14"/>
      <c r="E83" s="14"/>
      <c r="F83" s="14"/>
      <c r="G83" s="14"/>
      <c r="H83" s="15"/>
      <c r="I83" s="14"/>
      <c r="J83" s="14"/>
    </row>
    <row r="84" spans="1:10" x14ac:dyDescent="0.25">
      <c r="A84" s="14"/>
      <c r="B84" s="14"/>
      <c r="C84" s="14"/>
      <c r="D84" s="14"/>
      <c r="E84" s="14"/>
      <c r="F84" s="14"/>
      <c r="G84" s="14"/>
      <c r="H84" s="15"/>
      <c r="I84" s="14"/>
      <c r="J84" s="14"/>
    </row>
    <row r="85" spans="1:10" x14ac:dyDescent="0.25">
      <c r="A85" s="14"/>
      <c r="B85" s="14"/>
      <c r="C85" s="14"/>
      <c r="D85" s="14"/>
      <c r="E85" s="14"/>
      <c r="F85" s="14"/>
      <c r="G85" s="14"/>
      <c r="H85" s="15"/>
      <c r="I85" s="14"/>
      <c r="J85" s="14"/>
    </row>
    <row r="86" spans="1:10" x14ac:dyDescent="0.25">
      <c r="A86" s="14"/>
      <c r="B86" s="14"/>
      <c r="C86" s="14"/>
      <c r="D86" s="14"/>
      <c r="E86" s="14"/>
      <c r="F86" s="14"/>
      <c r="G86" s="14"/>
      <c r="H86" s="15"/>
      <c r="I86" s="14"/>
      <c r="J86" s="14"/>
    </row>
    <row r="87" spans="1:10" x14ac:dyDescent="0.25">
      <c r="A87" s="14"/>
      <c r="B87" s="14"/>
      <c r="C87" s="14"/>
      <c r="D87" s="14"/>
      <c r="E87" s="14"/>
      <c r="F87" s="14"/>
      <c r="G87" s="14"/>
      <c r="H87" s="15"/>
      <c r="I87" s="14"/>
      <c r="J87" s="14"/>
    </row>
    <row r="88" spans="1:10" x14ac:dyDescent="0.25">
      <c r="A88" s="14"/>
      <c r="B88" s="14"/>
      <c r="C88" s="14"/>
      <c r="D88" s="14"/>
      <c r="E88" s="14"/>
      <c r="F88" s="14"/>
      <c r="G88" s="14"/>
      <c r="H88" s="15"/>
      <c r="I88" s="14"/>
      <c r="J88" s="14"/>
    </row>
    <row r="89" spans="1:10" x14ac:dyDescent="0.25">
      <c r="A89" s="14"/>
      <c r="B89" s="14"/>
      <c r="C89" s="14"/>
      <c r="D89" s="14"/>
      <c r="E89" s="14"/>
      <c r="F89" s="14"/>
      <c r="G89" s="14"/>
      <c r="H89" s="15"/>
      <c r="I89" s="14"/>
      <c r="J89" s="14"/>
    </row>
    <row r="90" spans="1:10" x14ac:dyDescent="0.25">
      <c r="A90" s="14"/>
      <c r="B90" s="14"/>
      <c r="C90" s="14"/>
      <c r="D90" s="14"/>
      <c r="E90" s="14"/>
      <c r="F90" s="14"/>
      <c r="G90" s="14"/>
      <c r="H90" s="15"/>
      <c r="I90" s="14"/>
      <c r="J90" s="14"/>
    </row>
    <row r="91" spans="1:10" x14ac:dyDescent="0.25">
      <c r="A91" s="14"/>
      <c r="B91" s="14"/>
      <c r="C91" s="14"/>
      <c r="D91" s="14"/>
      <c r="E91" s="14"/>
      <c r="F91" s="14"/>
      <c r="G91" s="14"/>
      <c r="H91" s="15"/>
      <c r="I91" s="14"/>
      <c r="J91" s="14"/>
    </row>
    <row r="92" spans="1:10" x14ac:dyDescent="0.25">
      <c r="A92" s="14"/>
      <c r="B92" s="14"/>
      <c r="C92" s="14"/>
      <c r="D92" s="14"/>
      <c r="E92" s="14"/>
      <c r="F92" s="14"/>
      <c r="G92" s="14"/>
      <c r="H92" s="15"/>
      <c r="I92" s="14"/>
      <c r="J92" s="14"/>
    </row>
    <row r="93" spans="1:10" x14ac:dyDescent="0.25">
      <c r="A93" s="14"/>
      <c r="B93" s="14"/>
      <c r="C93" s="14"/>
      <c r="D93" s="14"/>
      <c r="E93" s="14"/>
      <c r="F93" s="14"/>
      <c r="G93" s="14"/>
      <c r="H93" s="15"/>
      <c r="I93" s="14"/>
      <c r="J93" s="14"/>
    </row>
    <row r="94" spans="1:10" x14ac:dyDescent="0.25">
      <c r="A94" s="14"/>
      <c r="B94" s="14"/>
      <c r="C94" s="14"/>
      <c r="D94" s="14"/>
      <c r="E94" s="14"/>
      <c r="F94" s="14"/>
      <c r="G94" s="14"/>
      <c r="H94" s="15"/>
      <c r="I94" s="14"/>
      <c r="J94" s="14"/>
    </row>
    <row r="95" spans="1:10" x14ac:dyDescent="0.25">
      <c r="A95" s="14"/>
      <c r="B95" s="14"/>
      <c r="C95" s="14"/>
      <c r="D95" s="14"/>
      <c r="E95" s="14"/>
      <c r="F95" s="14"/>
      <c r="G95" s="14"/>
      <c r="H95" s="15"/>
      <c r="I95" s="14"/>
      <c r="J95" s="14"/>
    </row>
    <row r="96" spans="1:10" x14ac:dyDescent="0.25">
      <c r="A96" s="14"/>
      <c r="B96" s="14"/>
      <c r="C96" s="14"/>
      <c r="D96" s="14"/>
      <c r="E96" s="14"/>
      <c r="F96" s="14"/>
      <c r="G96" s="14"/>
      <c r="H96" s="15"/>
      <c r="I96" s="14"/>
      <c r="J96" s="14"/>
    </row>
    <row r="97" spans="1:10" x14ac:dyDescent="0.25">
      <c r="A97" s="14"/>
      <c r="B97" s="14"/>
      <c r="C97" s="14"/>
      <c r="D97" s="14"/>
      <c r="E97" s="14"/>
      <c r="F97" s="14"/>
      <c r="G97" s="14"/>
      <c r="H97" s="15"/>
      <c r="I97" s="14"/>
      <c r="J97" s="14"/>
    </row>
    <row r="98" spans="1:10" x14ac:dyDescent="0.25">
      <c r="A98" s="14"/>
      <c r="B98" s="14"/>
      <c r="C98" s="14"/>
      <c r="D98" s="14"/>
      <c r="E98" s="14"/>
      <c r="F98" s="14"/>
      <c r="G98" s="14"/>
      <c r="H98" s="15"/>
      <c r="I98" s="14"/>
      <c r="J98" s="14"/>
    </row>
    <row r="99" spans="1:10" x14ac:dyDescent="0.25">
      <c r="A99" s="14"/>
      <c r="B99" s="14"/>
      <c r="C99" s="14"/>
      <c r="D99" s="14"/>
      <c r="E99" s="14"/>
      <c r="F99" s="14"/>
      <c r="G99" s="14"/>
      <c r="H99" s="15"/>
      <c r="I99" s="14"/>
      <c r="J99" s="14"/>
    </row>
    <row r="100" spans="1:10" x14ac:dyDescent="0.25">
      <c r="A100" s="14"/>
      <c r="B100" s="14"/>
      <c r="C100" s="14"/>
      <c r="D100" s="14"/>
      <c r="E100" s="14"/>
      <c r="F100" s="14"/>
      <c r="G100" s="14"/>
      <c r="H100" s="15"/>
      <c r="I100" s="14"/>
      <c r="J100" s="14"/>
    </row>
    <row r="101" spans="1:10" x14ac:dyDescent="0.25">
      <c r="A101" s="14"/>
      <c r="B101" s="14"/>
      <c r="C101" s="14"/>
      <c r="D101" s="14"/>
      <c r="E101" s="14"/>
      <c r="F101" s="14"/>
      <c r="G101" s="14"/>
      <c r="H101" s="15"/>
      <c r="I101" s="14"/>
      <c r="J101" s="14"/>
    </row>
    <row r="102" spans="1:10" x14ac:dyDescent="0.25">
      <c r="A102" s="14"/>
      <c r="B102" s="14"/>
      <c r="C102" s="14"/>
      <c r="D102" s="14"/>
      <c r="E102" s="14"/>
      <c r="F102" s="14"/>
      <c r="G102" s="14"/>
      <c r="H102" s="15"/>
      <c r="I102" s="14"/>
      <c r="J102" s="14"/>
    </row>
    <row r="103" spans="1:10" x14ac:dyDescent="0.25">
      <c r="A103" s="14"/>
      <c r="B103" s="14"/>
      <c r="C103" s="14"/>
      <c r="D103" s="14"/>
      <c r="E103" s="14"/>
      <c r="F103" s="14"/>
      <c r="G103" s="14"/>
      <c r="H103" s="15"/>
      <c r="I103" s="14"/>
      <c r="J103" s="14"/>
    </row>
    <row r="104" spans="1:10" x14ac:dyDescent="0.25">
      <c r="A104" s="14"/>
      <c r="B104" s="14"/>
      <c r="C104" s="14"/>
      <c r="D104" s="14"/>
      <c r="E104" s="14"/>
      <c r="F104" s="14"/>
      <c r="G104" s="14"/>
      <c r="H104" s="15"/>
      <c r="I104" s="14"/>
      <c r="J104" s="14"/>
    </row>
  </sheetData>
  <conditionalFormatting sqref="H5:H104">
    <cfRule type="expression" dxfId="0" priority="4">
      <formula>AND(H5&lt;&gt;"",H5&lt;100)</formula>
    </cfRule>
  </conditionalFormatting>
  <dataValidations count="2">
    <dataValidation type="whole" allowBlank="1" sqref="H5:H104">
      <formula1>0</formula1>
      <formula2>100</formula2>
    </dataValidation>
    <dataValidation type="list" allowBlank="1" sqref="J5:J104">
      <formula1>'Team Design'!$A$5:$A$16</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2849"/>
  </sheetPr>
  <dimension ref="A1:M17"/>
  <sheetViews>
    <sheetView workbookViewId="0" showGridLines="0">
      <pane ySplit="4" topLeftCell="A5" activePane="bottomLeft" state="frozen"/>
      <selection pane="bottomLeft"/>
    </sheetView>
  </sheetViews>
  <sheetFormatPr defaultRowHeight="15" outlineLevelRow="0" outlineLevelCol="0" x14ac:dyDescent="55"/>
  <cols>
    <col min="1" max="2" width="22" customWidth="1"/>
    <col min="3" max="3" width="40" customWidth="1"/>
    <col min="4" max="4" width="20" customWidth="1"/>
    <col min="5" max="5" width="22" customWidth="1"/>
    <col min="6" max="7" width="13" customWidth="1"/>
    <col min="8" max="8" width="16" customWidth="1"/>
    <col min="9" max="9" width="14" customWidth="1"/>
    <col min="10" max="10" width="34" customWidth="1"/>
    <col min="12" max="12" width="16" customWidth="1"/>
    <col min="13" max="13" width="8" customWidth="1"/>
  </cols>
  <sheetData>
    <row r="1" spans="1:1" x14ac:dyDescent="0.25">
      <c r="A1" s="9" t="s">
        <v>5</v>
      </c>
    </row>
    <row r="2" spans="1:1" x14ac:dyDescent="0.25">
      <c r="A2" s="10" t="s">
        <v>65</v>
      </c>
    </row>
    <row r="4" ht="32" customHeight="1" spans="1:13" x14ac:dyDescent="0.25">
      <c r="A4" s="11" t="s">
        <v>43</v>
      </c>
      <c r="B4" s="11" t="s">
        <v>66</v>
      </c>
      <c r="C4" s="11" t="s">
        <v>67</v>
      </c>
      <c r="D4" s="11" t="s">
        <v>68</v>
      </c>
      <c r="E4" s="11" t="s">
        <v>69</v>
      </c>
      <c r="F4" s="11" t="s">
        <v>70</v>
      </c>
      <c r="G4" s="11" t="s">
        <v>71</v>
      </c>
      <c r="H4" s="11" t="s">
        <v>72</v>
      </c>
      <c r="I4" s="11" t="s">
        <v>73</v>
      </c>
      <c r="J4" s="11" t="s">
        <v>74</v>
      </c>
      <c r="L4" s="16" t="s">
        <v>75</v>
      </c>
      <c r="M4" s="17">
        <v>10</v>
      </c>
    </row>
    <row r="5" spans="1:13" x14ac:dyDescent="0.25">
      <c r="A5" s="18" t="s">
        <v>51</v>
      </c>
      <c r="B5" s="18" t="s">
        <v>76</v>
      </c>
      <c r="C5" s="18" t="s">
        <v>77</v>
      </c>
      <c r="D5" s="18" t="s">
        <v>78</v>
      </c>
      <c r="E5" s="18" t="s">
        <v>79</v>
      </c>
      <c r="F5" s="19">
        <f>IF(A5="","",COUNTIF('People and Skills'!$J$5:$J$104,A5))</f>
      </c>
      <c r="G5" s="20">
        <f>IF(A5="","",SUMIF('People and Skills'!$J$5:$J$104,A5,'People and Skills'!$H$5:$H$104)/100)</f>
      </c>
      <c r="H5" s="19">
        <f>IF(A5="","",IF(F5&gt;$M$4,"Too large",IF(F5&lt;$M$5,"Too small","OK")))</f>
      </c>
      <c r="I5" s="18">
        <v>3</v>
      </c>
      <c r="J5" s="18"/>
      <c r="L5" s="16" t="s">
        <v>80</v>
      </c>
      <c r="M5" s="17">
        <v>3</v>
      </c>
    </row>
    <row r="6" spans="1:10" x14ac:dyDescent="0.25">
      <c r="A6" s="18" t="s">
        <v>81</v>
      </c>
      <c r="B6" s="18" t="s">
        <v>76</v>
      </c>
      <c r="C6" s="18" t="s">
        <v>82</v>
      </c>
      <c r="D6" s="18" t="s">
        <v>78</v>
      </c>
      <c r="E6" s="18" t="s">
        <v>79</v>
      </c>
      <c r="F6" s="19">
        <f>IF(A6="","",COUNTIF('People and Skills'!$J$5:$J$104,A6))</f>
      </c>
      <c r="G6" s="20">
        <f>IF(A6="","",SUMIF('People and Skills'!$J$5:$J$104,A6,'People and Skills'!$H$5:$H$104)/100)</f>
      </c>
      <c r="H6" s="19">
        <f>IF(A6="","",IF(F6&gt;$M$4,"Too large",IF(F6&lt;$M$5,"Too small","OK")))</f>
      </c>
      <c r="I6" s="18">
        <v>2</v>
      </c>
      <c r="J6" s="18"/>
    </row>
    <row r="7" spans="1:10" x14ac:dyDescent="0.25">
      <c r="A7" s="18" t="s">
        <v>64</v>
      </c>
      <c r="B7" s="18" t="s">
        <v>83</v>
      </c>
      <c r="C7" s="18" t="s">
        <v>84</v>
      </c>
      <c r="D7" s="18" t="s">
        <v>78</v>
      </c>
      <c r="E7" s="18" t="s">
        <v>79</v>
      </c>
      <c r="F7" s="19">
        <f>IF(A7="","",COUNTIF('People and Skills'!$J$5:$J$104,A7))</f>
      </c>
      <c r="G7" s="20">
        <f>IF(A7="","",SUMIF('People and Skills'!$J$5:$J$104,A7,'People and Skills'!$H$5:$H$104)/100)</f>
      </c>
      <c r="H7" s="19">
        <f>IF(A7="","",IF(F7&gt;$M$4,"Too large",IF(F7&lt;$M$5,"Too small","OK")))</f>
      </c>
      <c r="I7" s="18">
        <v>4</v>
      </c>
      <c r="J7" s="18"/>
    </row>
    <row r="8" spans="1:10" x14ac:dyDescent="0.25">
      <c r="A8" s="21"/>
      <c r="B8" s="21"/>
      <c r="C8" s="21"/>
      <c r="D8" s="21"/>
      <c r="E8" s="21"/>
      <c r="F8" s="22">
        <f>IF(A8="","",COUNTIF('People and Skills'!$J$5:$J$104,A8))</f>
      </c>
      <c r="G8" s="23">
        <f>IF(A8="","",SUMIF('People and Skills'!$J$5:$J$104,A8,'People and Skills'!$H$5:$H$104)/100)</f>
      </c>
      <c r="H8" s="22">
        <f>IF(A8="","",IF(F8&gt;$M$4,"Too large",IF(F8&lt;$M$5,"Too small","OK")))</f>
      </c>
      <c r="I8" s="21"/>
      <c r="J8" s="21"/>
    </row>
    <row r="9" spans="1:10" x14ac:dyDescent="0.25">
      <c r="A9" s="21"/>
      <c r="B9" s="21"/>
      <c r="C9" s="21"/>
      <c r="D9" s="21"/>
      <c r="E9" s="21"/>
      <c r="F9" s="22">
        <f>IF(A9="","",COUNTIF('People and Skills'!$J$5:$J$104,A9))</f>
      </c>
      <c r="G9" s="23">
        <f>IF(A9="","",SUMIF('People and Skills'!$J$5:$J$104,A9,'People and Skills'!$H$5:$H$104)/100)</f>
      </c>
      <c r="H9" s="22">
        <f>IF(A9="","",IF(F9&gt;$M$4,"Too large",IF(F9&lt;$M$5,"Too small","OK")))</f>
      </c>
      <c r="I9" s="21"/>
      <c r="J9" s="21"/>
    </row>
    <row r="10" spans="1:10" x14ac:dyDescent="0.25">
      <c r="A10" s="21"/>
      <c r="B10" s="21"/>
      <c r="C10" s="21"/>
      <c r="D10" s="21"/>
      <c r="E10" s="21"/>
      <c r="F10" s="22">
        <f>IF(A10="","",COUNTIF('People and Skills'!$J$5:$J$104,A10))</f>
      </c>
      <c r="G10" s="23">
        <f>IF(A10="","",SUMIF('People and Skills'!$J$5:$J$104,A10,'People and Skills'!$H$5:$H$104)/100)</f>
      </c>
      <c r="H10" s="22">
        <f>IF(A10="","",IF(F10&gt;$M$4,"Too large",IF(F10&lt;$M$5,"Too small","OK")))</f>
      </c>
      <c r="I10" s="21"/>
      <c r="J10" s="21"/>
    </row>
    <row r="11" spans="1:10" x14ac:dyDescent="0.25">
      <c r="A11" s="21"/>
      <c r="B11" s="21"/>
      <c r="C11" s="21"/>
      <c r="D11" s="21"/>
      <c r="E11" s="21"/>
      <c r="F11" s="22">
        <f>IF(A11="","",COUNTIF('People and Skills'!$J$5:$J$104,A11))</f>
      </c>
      <c r="G11" s="23">
        <f>IF(A11="","",SUMIF('People and Skills'!$J$5:$J$104,A11,'People and Skills'!$H$5:$H$104)/100)</f>
      </c>
      <c r="H11" s="22">
        <f>IF(A11="","",IF(F11&gt;$M$4,"Too large",IF(F11&lt;$M$5,"Too small","OK")))</f>
      </c>
      <c r="I11" s="21"/>
      <c r="J11" s="21"/>
    </row>
    <row r="12" spans="1:10" x14ac:dyDescent="0.25">
      <c r="A12" s="21"/>
      <c r="B12" s="21"/>
      <c r="C12" s="21"/>
      <c r="D12" s="21"/>
      <c r="E12" s="21"/>
      <c r="F12" s="22">
        <f>IF(A12="","",COUNTIF('People and Skills'!$J$5:$J$104,A12))</f>
      </c>
      <c r="G12" s="23">
        <f>IF(A12="","",SUMIF('People and Skills'!$J$5:$J$104,A12,'People and Skills'!$H$5:$H$104)/100)</f>
      </c>
      <c r="H12" s="22">
        <f>IF(A12="","",IF(F12&gt;$M$4,"Too large",IF(F12&lt;$M$5,"Too small","OK")))</f>
      </c>
      <c r="I12" s="21"/>
      <c r="J12" s="21"/>
    </row>
    <row r="13" spans="1:10" x14ac:dyDescent="0.25">
      <c r="A13" s="21"/>
      <c r="B13" s="21"/>
      <c r="C13" s="21"/>
      <c r="D13" s="21"/>
      <c r="E13" s="21"/>
      <c r="F13" s="22">
        <f>IF(A13="","",COUNTIF('People and Skills'!$J$5:$J$104,A13))</f>
      </c>
      <c r="G13" s="23">
        <f>IF(A13="","",SUMIF('People and Skills'!$J$5:$J$104,A13,'People and Skills'!$H$5:$H$104)/100)</f>
      </c>
      <c r="H13" s="22">
        <f>IF(A13="","",IF(F13&gt;$M$4,"Too large",IF(F13&lt;$M$5,"Too small","OK")))</f>
      </c>
      <c r="I13" s="21"/>
      <c r="J13" s="21"/>
    </row>
    <row r="14" spans="1:10" x14ac:dyDescent="0.25">
      <c r="A14" s="21"/>
      <c r="B14" s="21"/>
      <c r="C14" s="21"/>
      <c r="D14" s="21"/>
      <c r="E14" s="21"/>
      <c r="F14" s="22">
        <f>IF(A14="","",COUNTIF('People and Skills'!$J$5:$J$104,A14))</f>
      </c>
      <c r="G14" s="23">
        <f>IF(A14="","",SUMIF('People and Skills'!$J$5:$J$104,A14,'People and Skills'!$H$5:$H$104)/100)</f>
      </c>
      <c r="H14" s="22">
        <f>IF(A14="","",IF(F14&gt;$M$4,"Too large",IF(F14&lt;$M$5,"Too small","OK")))</f>
      </c>
      <c r="I14" s="21"/>
      <c r="J14" s="21"/>
    </row>
    <row r="15" spans="1:10" x14ac:dyDescent="0.25">
      <c r="A15" s="21"/>
      <c r="B15" s="21"/>
      <c r="C15" s="21"/>
      <c r="D15" s="21"/>
      <c r="E15" s="21"/>
      <c r="F15" s="22">
        <f>IF(A15="","",COUNTIF('People and Skills'!$J$5:$J$104,A15))</f>
      </c>
      <c r="G15" s="23">
        <f>IF(A15="","",SUMIF('People and Skills'!$J$5:$J$104,A15,'People and Skills'!$H$5:$H$104)/100)</f>
      </c>
      <c r="H15" s="22">
        <f>IF(A15="","",IF(F15&gt;$M$4,"Too large",IF(F15&lt;$M$5,"Too small","OK")))</f>
      </c>
      <c r="I15" s="21"/>
      <c r="J15" s="21"/>
    </row>
    <row r="16" spans="1:10" x14ac:dyDescent="0.25">
      <c r="A16" s="21"/>
      <c r="B16" s="21"/>
      <c r="C16" s="21"/>
      <c r="D16" s="21"/>
      <c r="E16" s="21"/>
      <c r="F16" s="22">
        <f>IF(A16="","",COUNTIF('People and Skills'!$J$5:$J$104,A16))</f>
      </c>
      <c r="G16" s="23">
        <f>IF(A16="","",SUMIF('People and Skills'!$J$5:$J$104,A16,'People and Skills'!$H$5:$H$104)/100)</f>
      </c>
      <c r="H16" s="22">
        <f>IF(A16="","",IF(F16&gt;$M$4,"Too large",IF(F16&lt;$M$5,"Too small","OK")))</f>
      </c>
      <c r="I16" s="21"/>
      <c r="J16" s="21"/>
    </row>
    <row r="17" spans="1:10" x14ac:dyDescent="0.25">
      <c r="A17" s="24" t="s">
        <v>85</v>
      </c>
      <c r="B17" s="24"/>
      <c r="C17" s="24"/>
      <c r="D17" s="24"/>
      <c r="E17" s="24"/>
      <c r="F17" s="24">
        <f>SUM(F5:F16)</f>
      </c>
      <c r="G17" s="25">
        <f>SUM(G5:G16)</f>
      </c>
      <c r="H17" s="24">
        <f>COUNTIF('People and Skills'!$J$5:$J$104,"")-COUNTBLANK('People and Skills'!$A$5:$A$104)</f>
      </c>
      <c r="I17" s="26" t="s">
        <v>86</v>
      </c>
      <c r="J17" s="24"/>
    </row>
  </sheetData>
  <conditionalFormatting sqref="H5:H16">
    <cfRule type="expression" dxfId="1" priority="1">
      <formula>H5="OK"</formula>
    </cfRule>
    <cfRule type="expression" dxfId="2" priority="2">
      <formula>OR(H5="Too large",H5="Too small")</formula>
    </cfRule>
  </conditionalFormatting>
  <conditionalFormatting sqref="I5:I16">
    <cfRule type="expression" dxfId="3" priority="3">
      <formula>AND(I5&lt;&gt;"",I5&gt;=4)</formula>
    </cfRule>
  </conditionalFormatting>
  <dataValidations count="2">
    <dataValidation type="list" allowBlank="1" sqref="B5:B16">
      <formula1>"Stream-aligned,Platform,Enabling,Complicated Subsystem"</formula1>
    </dataValidation>
    <dataValidation type="whole" allowBlank="1" sqref="I5:I16">
      <formula1>1</formula1>
      <formula2>5</formula2>
    </dataValidation>
  </dataValidations>
  <pageMargins left="0.7" right="0.7" top="0.75" bottom="0.75" header="0.3" footer="0.3"/>
  <pageSetup orientation="portrait" horizontalDpi="4294967295" verticalDpi="4294967295" scale="100" fitToWidth="1" fitToHeight="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2849"/>
  </sheetPr>
  <dimension ref="A1:I20"/>
  <sheetViews>
    <sheetView workbookViewId="0" showGridLines="0">
      <pane ySplit="4" topLeftCell="A5" activePane="bottomLeft" state="frozen"/>
      <selection pane="bottomLeft"/>
    </sheetView>
  </sheetViews>
  <sheetFormatPr defaultRowHeight="15" outlineLevelRow="0" outlineLevelCol="0" x14ac:dyDescent="55"/>
  <cols>
    <col min="1" max="1" width="22" customWidth="1"/>
    <col min="2" max="9" width="15" customWidth="1"/>
  </cols>
  <sheetData>
    <row r="1" spans="1:1" x14ac:dyDescent="0.25">
      <c r="A1" s="9" t="s">
        <v>7</v>
      </c>
    </row>
    <row r="2" spans="1:1" x14ac:dyDescent="0.25">
      <c r="A2" s="10" t="s">
        <v>87</v>
      </c>
    </row>
    <row r="4" ht="32" customHeight="1" spans="1:9" x14ac:dyDescent="0.25">
      <c r="A4" s="11" t="s">
        <v>43</v>
      </c>
      <c r="B4" s="27" t="s">
        <v>47</v>
      </c>
      <c r="C4" s="27" t="s">
        <v>88</v>
      </c>
      <c r="D4" s="27" t="s">
        <v>55</v>
      </c>
      <c r="E4" s="27" t="s">
        <v>61</v>
      </c>
      <c r="F4" s="27" t="s">
        <v>89</v>
      </c>
      <c r="G4" s="27" t="s">
        <v>90</v>
      </c>
      <c r="H4" s="27" t="s">
        <v>91</v>
      </c>
      <c r="I4" s="27" t="s">
        <v>92</v>
      </c>
    </row>
    <row r="5" spans="1:9" x14ac:dyDescent="0.25">
      <c r="A5" s="28">
        <f>'Team Design'!A5&amp;""</f>
      </c>
      <c r="B5" s="29">
        <f>IF($A5="","",COUNTIFS('People and Skills'!$J$5:$J$104,$A5,'People and Skills'!$D$5:$D$104,B$4)+COUNTIFS('People and Skills'!$J$5:$J$104,$A5,'People and Skills'!$E$5:$E$104,B$4))</f>
      </c>
      <c r="C5" s="29">
        <f>IF($A5="","",COUNTIFS('People and Skills'!$J$5:$J$104,$A5,'People and Skills'!$D$5:$D$104,C$4)+COUNTIFS('People and Skills'!$J$5:$J$104,$A5,'People and Skills'!$E$5:$E$104,C$4))</f>
      </c>
      <c r="D5" s="29">
        <f>IF($A5="","",COUNTIFS('People and Skills'!$J$5:$J$104,$A5,'People and Skills'!$D$5:$D$104,D$4)+COUNTIFS('People and Skills'!$J$5:$J$104,$A5,'People and Skills'!$E$5:$E$104,D$4))</f>
      </c>
      <c r="E5" s="29">
        <f>IF($A5="","",COUNTIFS('People and Skills'!$J$5:$J$104,$A5,'People and Skills'!$D$5:$D$104,E$4)+COUNTIFS('People and Skills'!$J$5:$J$104,$A5,'People and Skills'!$E$5:$E$104,E$4))</f>
      </c>
      <c r="F5" s="29">
        <f>IF($A5="","",COUNTIFS('People and Skills'!$J$5:$J$104,$A5,'People and Skills'!$D$5:$D$104,F$4)+COUNTIFS('People and Skills'!$J$5:$J$104,$A5,'People and Skills'!$E$5:$E$104,F$4))</f>
      </c>
      <c r="G5" s="29">
        <f>IF($A5="","",COUNTIFS('People and Skills'!$J$5:$J$104,$A5,'People and Skills'!$D$5:$D$104,G$4)+COUNTIFS('People and Skills'!$J$5:$J$104,$A5,'People and Skills'!$E$5:$E$104,G$4))</f>
      </c>
      <c r="H5" s="29">
        <f>IF($A5="","",COUNTIFS('People and Skills'!$J$5:$J$104,$A5,'People and Skills'!$D$5:$D$104,H$4)+COUNTIFS('People and Skills'!$J$5:$J$104,$A5,'People and Skills'!$E$5:$E$104,H$4))</f>
      </c>
      <c r="I5" s="29">
        <f>IF($A5="","",COUNTIFS('People and Skills'!$J$5:$J$104,$A5,'People and Skills'!$D$5:$D$104,I$4)+COUNTIFS('People and Skills'!$J$5:$J$104,$A5,'People and Skills'!$E$5:$E$104,I$4))</f>
      </c>
    </row>
    <row r="6" spans="1:9" x14ac:dyDescent="0.25">
      <c r="A6" s="28">
        <f>'Team Design'!A6&amp;""</f>
      </c>
      <c r="B6" s="29">
        <f>IF($A6="","",COUNTIFS('People and Skills'!$J$5:$J$104,$A6,'People and Skills'!$D$5:$D$104,B$4)+COUNTIFS('People and Skills'!$J$5:$J$104,$A6,'People and Skills'!$E$5:$E$104,B$4))</f>
      </c>
      <c r="C6" s="29">
        <f>IF($A6="","",COUNTIFS('People and Skills'!$J$5:$J$104,$A6,'People and Skills'!$D$5:$D$104,C$4)+COUNTIFS('People and Skills'!$J$5:$J$104,$A6,'People and Skills'!$E$5:$E$104,C$4))</f>
      </c>
      <c r="D6" s="29">
        <f>IF($A6="","",COUNTIFS('People and Skills'!$J$5:$J$104,$A6,'People and Skills'!$D$5:$D$104,D$4)+COUNTIFS('People and Skills'!$J$5:$J$104,$A6,'People and Skills'!$E$5:$E$104,D$4))</f>
      </c>
      <c r="E6" s="29">
        <f>IF($A6="","",COUNTIFS('People and Skills'!$J$5:$J$104,$A6,'People and Skills'!$D$5:$D$104,E$4)+COUNTIFS('People and Skills'!$J$5:$J$104,$A6,'People and Skills'!$E$5:$E$104,E$4))</f>
      </c>
      <c r="F6" s="29">
        <f>IF($A6="","",COUNTIFS('People and Skills'!$J$5:$J$104,$A6,'People and Skills'!$D$5:$D$104,F$4)+COUNTIFS('People and Skills'!$J$5:$J$104,$A6,'People and Skills'!$E$5:$E$104,F$4))</f>
      </c>
      <c r="G6" s="29">
        <f>IF($A6="","",COUNTIFS('People and Skills'!$J$5:$J$104,$A6,'People and Skills'!$D$5:$D$104,G$4)+COUNTIFS('People and Skills'!$J$5:$J$104,$A6,'People and Skills'!$E$5:$E$104,G$4))</f>
      </c>
      <c r="H6" s="29">
        <f>IF($A6="","",COUNTIFS('People and Skills'!$J$5:$J$104,$A6,'People and Skills'!$D$5:$D$104,H$4)+COUNTIFS('People and Skills'!$J$5:$J$104,$A6,'People and Skills'!$E$5:$E$104,H$4))</f>
      </c>
      <c r="I6" s="29">
        <f>IF($A6="","",COUNTIFS('People and Skills'!$J$5:$J$104,$A6,'People and Skills'!$D$5:$D$104,I$4)+COUNTIFS('People and Skills'!$J$5:$J$104,$A6,'People and Skills'!$E$5:$E$104,I$4))</f>
      </c>
    </row>
    <row r="7" spans="1:9" x14ac:dyDescent="0.25">
      <c r="A7" s="28">
        <f>'Team Design'!A7&amp;""</f>
      </c>
      <c r="B7" s="29">
        <f>IF($A7="","",COUNTIFS('People and Skills'!$J$5:$J$104,$A7,'People and Skills'!$D$5:$D$104,B$4)+COUNTIFS('People and Skills'!$J$5:$J$104,$A7,'People and Skills'!$E$5:$E$104,B$4))</f>
      </c>
      <c r="C7" s="29">
        <f>IF($A7="","",COUNTIFS('People and Skills'!$J$5:$J$104,$A7,'People and Skills'!$D$5:$D$104,C$4)+COUNTIFS('People and Skills'!$J$5:$J$104,$A7,'People and Skills'!$E$5:$E$104,C$4))</f>
      </c>
      <c r="D7" s="29">
        <f>IF($A7="","",COUNTIFS('People and Skills'!$J$5:$J$104,$A7,'People and Skills'!$D$5:$D$104,D$4)+COUNTIFS('People and Skills'!$J$5:$J$104,$A7,'People and Skills'!$E$5:$E$104,D$4))</f>
      </c>
      <c r="E7" s="29">
        <f>IF($A7="","",COUNTIFS('People and Skills'!$J$5:$J$104,$A7,'People and Skills'!$D$5:$D$104,E$4)+COUNTIFS('People and Skills'!$J$5:$J$104,$A7,'People and Skills'!$E$5:$E$104,E$4))</f>
      </c>
      <c r="F7" s="29">
        <f>IF($A7="","",COUNTIFS('People and Skills'!$J$5:$J$104,$A7,'People and Skills'!$D$5:$D$104,F$4)+COUNTIFS('People and Skills'!$J$5:$J$104,$A7,'People and Skills'!$E$5:$E$104,F$4))</f>
      </c>
      <c r="G7" s="29">
        <f>IF($A7="","",COUNTIFS('People and Skills'!$J$5:$J$104,$A7,'People and Skills'!$D$5:$D$104,G$4)+COUNTIFS('People and Skills'!$J$5:$J$104,$A7,'People and Skills'!$E$5:$E$104,G$4))</f>
      </c>
      <c r="H7" s="29">
        <f>IF($A7="","",COUNTIFS('People and Skills'!$J$5:$J$104,$A7,'People and Skills'!$D$5:$D$104,H$4)+COUNTIFS('People and Skills'!$J$5:$J$104,$A7,'People and Skills'!$E$5:$E$104,H$4))</f>
      </c>
      <c r="I7" s="29">
        <f>IF($A7="","",COUNTIFS('People and Skills'!$J$5:$J$104,$A7,'People and Skills'!$D$5:$D$104,I$4)+COUNTIFS('People and Skills'!$J$5:$J$104,$A7,'People and Skills'!$E$5:$E$104,I$4))</f>
      </c>
    </row>
    <row r="8" spans="1:9" x14ac:dyDescent="0.25">
      <c r="A8" s="28">
        <f>'Team Design'!A8&amp;""</f>
      </c>
      <c r="B8" s="29">
        <f>IF($A8="","",COUNTIFS('People and Skills'!$J$5:$J$104,$A8,'People and Skills'!$D$5:$D$104,B$4)+COUNTIFS('People and Skills'!$J$5:$J$104,$A8,'People and Skills'!$E$5:$E$104,B$4))</f>
      </c>
      <c r="C8" s="29">
        <f>IF($A8="","",COUNTIFS('People and Skills'!$J$5:$J$104,$A8,'People and Skills'!$D$5:$D$104,C$4)+COUNTIFS('People and Skills'!$J$5:$J$104,$A8,'People and Skills'!$E$5:$E$104,C$4))</f>
      </c>
      <c r="D8" s="29">
        <f>IF($A8="","",COUNTIFS('People and Skills'!$J$5:$J$104,$A8,'People and Skills'!$D$5:$D$104,D$4)+COUNTIFS('People and Skills'!$J$5:$J$104,$A8,'People and Skills'!$E$5:$E$104,D$4))</f>
      </c>
      <c r="E8" s="29">
        <f>IF($A8="","",COUNTIFS('People and Skills'!$J$5:$J$104,$A8,'People and Skills'!$D$5:$D$104,E$4)+COUNTIFS('People and Skills'!$J$5:$J$104,$A8,'People and Skills'!$E$5:$E$104,E$4))</f>
      </c>
      <c r="F8" s="29">
        <f>IF($A8="","",COUNTIFS('People and Skills'!$J$5:$J$104,$A8,'People and Skills'!$D$5:$D$104,F$4)+COUNTIFS('People and Skills'!$J$5:$J$104,$A8,'People and Skills'!$E$5:$E$104,F$4))</f>
      </c>
      <c r="G8" s="29">
        <f>IF($A8="","",COUNTIFS('People and Skills'!$J$5:$J$104,$A8,'People and Skills'!$D$5:$D$104,G$4)+COUNTIFS('People and Skills'!$J$5:$J$104,$A8,'People and Skills'!$E$5:$E$104,G$4))</f>
      </c>
      <c r="H8" s="29">
        <f>IF($A8="","",COUNTIFS('People and Skills'!$J$5:$J$104,$A8,'People and Skills'!$D$5:$D$104,H$4)+COUNTIFS('People and Skills'!$J$5:$J$104,$A8,'People and Skills'!$E$5:$E$104,H$4))</f>
      </c>
      <c r="I8" s="29">
        <f>IF($A8="","",COUNTIFS('People and Skills'!$J$5:$J$104,$A8,'People and Skills'!$D$5:$D$104,I$4)+COUNTIFS('People and Skills'!$J$5:$J$104,$A8,'People and Skills'!$E$5:$E$104,I$4))</f>
      </c>
    </row>
    <row r="9" spans="1:9" x14ac:dyDescent="0.25">
      <c r="A9" s="28">
        <f>'Team Design'!A9&amp;""</f>
      </c>
      <c r="B9" s="29">
        <f>IF($A9="","",COUNTIFS('People and Skills'!$J$5:$J$104,$A9,'People and Skills'!$D$5:$D$104,B$4)+COUNTIFS('People and Skills'!$J$5:$J$104,$A9,'People and Skills'!$E$5:$E$104,B$4))</f>
      </c>
      <c r="C9" s="29">
        <f>IF($A9="","",COUNTIFS('People and Skills'!$J$5:$J$104,$A9,'People and Skills'!$D$5:$D$104,C$4)+COUNTIFS('People and Skills'!$J$5:$J$104,$A9,'People and Skills'!$E$5:$E$104,C$4))</f>
      </c>
      <c r="D9" s="29">
        <f>IF($A9="","",COUNTIFS('People and Skills'!$J$5:$J$104,$A9,'People and Skills'!$D$5:$D$104,D$4)+COUNTIFS('People and Skills'!$J$5:$J$104,$A9,'People and Skills'!$E$5:$E$104,D$4))</f>
      </c>
      <c r="E9" s="29">
        <f>IF($A9="","",COUNTIFS('People and Skills'!$J$5:$J$104,$A9,'People and Skills'!$D$5:$D$104,E$4)+COUNTIFS('People and Skills'!$J$5:$J$104,$A9,'People and Skills'!$E$5:$E$104,E$4))</f>
      </c>
      <c r="F9" s="29">
        <f>IF($A9="","",COUNTIFS('People and Skills'!$J$5:$J$104,$A9,'People and Skills'!$D$5:$D$104,F$4)+COUNTIFS('People and Skills'!$J$5:$J$104,$A9,'People and Skills'!$E$5:$E$104,F$4))</f>
      </c>
      <c r="G9" s="29">
        <f>IF($A9="","",COUNTIFS('People and Skills'!$J$5:$J$104,$A9,'People and Skills'!$D$5:$D$104,G$4)+COUNTIFS('People and Skills'!$J$5:$J$104,$A9,'People and Skills'!$E$5:$E$104,G$4))</f>
      </c>
      <c r="H9" s="29">
        <f>IF($A9="","",COUNTIFS('People and Skills'!$J$5:$J$104,$A9,'People and Skills'!$D$5:$D$104,H$4)+COUNTIFS('People and Skills'!$J$5:$J$104,$A9,'People and Skills'!$E$5:$E$104,H$4))</f>
      </c>
      <c r="I9" s="29">
        <f>IF($A9="","",COUNTIFS('People and Skills'!$J$5:$J$104,$A9,'People and Skills'!$D$5:$D$104,I$4)+COUNTIFS('People and Skills'!$J$5:$J$104,$A9,'People and Skills'!$E$5:$E$104,I$4))</f>
      </c>
    </row>
    <row r="10" spans="1:9" x14ac:dyDescent="0.25">
      <c r="A10" s="28">
        <f>'Team Design'!A10&amp;""</f>
      </c>
      <c r="B10" s="29">
        <f>IF($A10="","",COUNTIFS('People and Skills'!$J$5:$J$104,$A10,'People and Skills'!$D$5:$D$104,B$4)+COUNTIFS('People and Skills'!$J$5:$J$104,$A10,'People and Skills'!$E$5:$E$104,B$4))</f>
      </c>
      <c r="C10" s="29">
        <f>IF($A10="","",COUNTIFS('People and Skills'!$J$5:$J$104,$A10,'People and Skills'!$D$5:$D$104,C$4)+COUNTIFS('People and Skills'!$J$5:$J$104,$A10,'People and Skills'!$E$5:$E$104,C$4))</f>
      </c>
      <c r="D10" s="29">
        <f>IF($A10="","",COUNTIFS('People and Skills'!$J$5:$J$104,$A10,'People and Skills'!$D$5:$D$104,D$4)+COUNTIFS('People and Skills'!$J$5:$J$104,$A10,'People and Skills'!$E$5:$E$104,D$4))</f>
      </c>
      <c r="E10" s="29">
        <f>IF($A10="","",COUNTIFS('People and Skills'!$J$5:$J$104,$A10,'People and Skills'!$D$5:$D$104,E$4)+COUNTIFS('People and Skills'!$J$5:$J$104,$A10,'People and Skills'!$E$5:$E$104,E$4))</f>
      </c>
      <c r="F10" s="29">
        <f>IF($A10="","",COUNTIFS('People and Skills'!$J$5:$J$104,$A10,'People and Skills'!$D$5:$D$104,F$4)+COUNTIFS('People and Skills'!$J$5:$J$104,$A10,'People and Skills'!$E$5:$E$104,F$4))</f>
      </c>
      <c r="G10" s="29">
        <f>IF($A10="","",COUNTIFS('People and Skills'!$J$5:$J$104,$A10,'People and Skills'!$D$5:$D$104,G$4)+COUNTIFS('People and Skills'!$J$5:$J$104,$A10,'People and Skills'!$E$5:$E$104,G$4))</f>
      </c>
      <c r="H10" s="29">
        <f>IF($A10="","",COUNTIFS('People and Skills'!$J$5:$J$104,$A10,'People and Skills'!$D$5:$D$104,H$4)+COUNTIFS('People and Skills'!$J$5:$J$104,$A10,'People and Skills'!$E$5:$E$104,H$4))</f>
      </c>
      <c r="I10" s="29">
        <f>IF($A10="","",COUNTIFS('People and Skills'!$J$5:$J$104,$A10,'People and Skills'!$D$5:$D$104,I$4)+COUNTIFS('People and Skills'!$J$5:$J$104,$A10,'People and Skills'!$E$5:$E$104,I$4))</f>
      </c>
    </row>
    <row r="11" spans="1:9" x14ac:dyDescent="0.25">
      <c r="A11" s="28">
        <f>'Team Design'!A11&amp;""</f>
      </c>
      <c r="B11" s="29">
        <f>IF($A11="","",COUNTIFS('People and Skills'!$J$5:$J$104,$A11,'People and Skills'!$D$5:$D$104,B$4)+COUNTIFS('People and Skills'!$J$5:$J$104,$A11,'People and Skills'!$E$5:$E$104,B$4))</f>
      </c>
      <c r="C11" s="29">
        <f>IF($A11="","",COUNTIFS('People and Skills'!$J$5:$J$104,$A11,'People and Skills'!$D$5:$D$104,C$4)+COUNTIFS('People and Skills'!$J$5:$J$104,$A11,'People and Skills'!$E$5:$E$104,C$4))</f>
      </c>
      <c r="D11" s="29">
        <f>IF($A11="","",COUNTIFS('People and Skills'!$J$5:$J$104,$A11,'People and Skills'!$D$5:$D$104,D$4)+COUNTIFS('People and Skills'!$J$5:$J$104,$A11,'People and Skills'!$E$5:$E$104,D$4))</f>
      </c>
      <c r="E11" s="29">
        <f>IF($A11="","",COUNTIFS('People and Skills'!$J$5:$J$104,$A11,'People and Skills'!$D$5:$D$104,E$4)+COUNTIFS('People and Skills'!$J$5:$J$104,$A11,'People and Skills'!$E$5:$E$104,E$4))</f>
      </c>
      <c r="F11" s="29">
        <f>IF($A11="","",COUNTIFS('People and Skills'!$J$5:$J$104,$A11,'People and Skills'!$D$5:$D$104,F$4)+COUNTIFS('People and Skills'!$J$5:$J$104,$A11,'People and Skills'!$E$5:$E$104,F$4))</f>
      </c>
      <c r="G11" s="29">
        <f>IF($A11="","",COUNTIFS('People and Skills'!$J$5:$J$104,$A11,'People and Skills'!$D$5:$D$104,G$4)+COUNTIFS('People and Skills'!$J$5:$J$104,$A11,'People and Skills'!$E$5:$E$104,G$4))</f>
      </c>
      <c r="H11" s="29">
        <f>IF($A11="","",COUNTIFS('People and Skills'!$J$5:$J$104,$A11,'People and Skills'!$D$5:$D$104,H$4)+COUNTIFS('People and Skills'!$J$5:$J$104,$A11,'People and Skills'!$E$5:$E$104,H$4))</f>
      </c>
      <c r="I11" s="29">
        <f>IF($A11="","",COUNTIFS('People and Skills'!$J$5:$J$104,$A11,'People and Skills'!$D$5:$D$104,I$4)+COUNTIFS('People and Skills'!$J$5:$J$104,$A11,'People and Skills'!$E$5:$E$104,I$4))</f>
      </c>
    </row>
    <row r="12" spans="1:9" x14ac:dyDescent="0.25">
      <c r="A12" s="28">
        <f>'Team Design'!A12&amp;""</f>
      </c>
      <c r="B12" s="29">
        <f>IF($A12="","",COUNTIFS('People and Skills'!$J$5:$J$104,$A12,'People and Skills'!$D$5:$D$104,B$4)+COUNTIFS('People and Skills'!$J$5:$J$104,$A12,'People and Skills'!$E$5:$E$104,B$4))</f>
      </c>
      <c r="C12" s="29">
        <f>IF($A12="","",COUNTIFS('People and Skills'!$J$5:$J$104,$A12,'People and Skills'!$D$5:$D$104,C$4)+COUNTIFS('People and Skills'!$J$5:$J$104,$A12,'People and Skills'!$E$5:$E$104,C$4))</f>
      </c>
      <c r="D12" s="29">
        <f>IF($A12="","",COUNTIFS('People and Skills'!$J$5:$J$104,$A12,'People and Skills'!$D$5:$D$104,D$4)+COUNTIFS('People and Skills'!$J$5:$J$104,$A12,'People and Skills'!$E$5:$E$104,D$4))</f>
      </c>
      <c r="E12" s="29">
        <f>IF($A12="","",COUNTIFS('People and Skills'!$J$5:$J$104,$A12,'People and Skills'!$D$5:$D$104,E$4)+COUNTIFS('People and Skills'!$J$5:$J$104,$A12,'People and Skills'!$E$5:$E$104,E$4))</f>
      </c>
      <c r="F12" s="29">
        <f>IF($A12="","",COUNTIFS('People and Skills'!$J$5:$J$104,$A12,'People and Skills'!$D$5:$D$104,F$4)+COUNTIFS('People and Skills'!$J$5:$J$104,$A12,'People and Skills'!$E$5:$E$104,F$4))</f>
      </c>
      <c r="G12" s="29">
        <f>IF($A12="","",COUNTIFS('People and Skills'!$J$5:$J$104,$A12,'People and Skills'!$D$5:$D$104,G$4)+COUNTIFS('People and Skills'!$J$5:$J$104,$A12,'People and Skills'!$E$5:$E$104,G$4))</f>
      </c>
      <c r="H12" s="29">
        <f>IF($A12="","",COUNTIFS('People and Skills'!$J$5:$J$104,$A12,'People and Skills'!$D$5:$D$104,H$4)+COUNTIFS('People and Skills'!$J$5:$J$104,$A12,'People and Skills'!$E$5:$E$104,H$4))</f>
      </c>
      <c r="I12" s="29">
        <f>IF($A12="","",COUNTIFS('People and Skills'!$J$5:$J$104,$A12,'People and Skills'!$D$5:$D$104,I$4)+COUNTIFS('People and Skills'!$J$5:$J$104,$A12,'People and Skills'!$E$5:$E$104,I$4))</f>
      </c>
    </row>
    <row r="13" spans="1:9" x14ac:dyDescent="0.25">
      <c r="A13" s="28">
        <f>'Team Design'!A13&amp;""</f>
      </c>
      <c r="B13" s="29">
        <f>IF($A13="","",COUNTIFS('People and Skills'!$J$5:$J$104,$A13,'People and Skills'!$D$5:$D$104,B$4)+COUNTIFS('People and Skills'!$J$5:$J$104,$A13,'People and Skills'!$E$5:$E$104,B$4))</f>
      </c>
      <c r="C13" s="29">
        <f>IF($A13="","",COUNTIFS('People and Skills'!$J$5:$J$104,$A13,'People and Skills'!$D$5:$D$104,C$4)+COUNTIFS('People and Skills'!$J$5:$J$104,$A13,'People and Skills'!$E$5:$E$104,C$4))</f>
      </c>
      <c r="D13" s="29">
        <f>IF($A13="","",COUNTIFS('People and Skills'!$J$5:$J$104,$A13,'People and Skills'!$D$5:$D$104,D$4)+COUNTIFS('People and Skills'!$J$5:$J$104,$A13,'People and Skills'!$E$5:$E$104,D$4))</f>
      </c>
      <c r="E13" s="29">
        <f>IF($A13="","",COUNTIFS('People and Skills'!$J$5:$J$104,$A13,'People and Skills'!$D$5:$D$104,E$4)+COUNTIFS('People and Skills'!$J$5:$J$104,$A13,'People and Skills'!$E$5:$E$104,E$4))</f>
      </c>
      <c r="F13" s="29">
        <f>IF($A13="","",COUNTIFS('People and Skills'!$J$5:$J$104,$A13,'People and Skills'!$D$5:$D$104,F$4)+COUNTIFS('People and Skills'!$J$5:$J$104,$A13,'People and Skills'!$E$5:$E$104,F$4))</f>
      </c>
      <c r="G13" s="29">
        <f>IF($A13="","",COUNTIFS('People and Skills'!$J$5:$J$104,$A13,'People and Skills'!$D$5:$D$104,G$4)+COUNTIFS('People and Skills'!$J$5:$J$104,$A13,'People and Skills'!$E$5:$E$104,G$4))</f>
      </c>
      <c r="H13" s="29">
        <f>IF($A13="","",COUNTIFS('People and Skills'!$J$5:$J$104,$A13,'People and Skills'!$D$5:$D$104,H$4)+COUNTIFS('People and Skills'!$J$5:$J$104,$A13,'People and Skills'!$E$5:$E$104,H$4))</f>
      </c>
      <c r="I13" s="29">
        <f>IF($A13="","",COUNTIFS('People and Skills'!$J$5:$J$104,$A13,'People and Skills'!$D$5:$D$104,I$4)+COUNTIFS('People and Skills'!$J$5:$J$104,$A13,'People and Skills'!$E$5:$E$104,I$4))</f>
      </c>
    </row>
    <row r="14" spans="1:9" x14ac:dyDescent="0.25">
      <c r="A14" s="28">
        <f>'Team Design'!A14&amp;""</f>
      </c>
      <c r="B14" s="29">
        <f>IF($A14="","",COUNTIFS('People and Skills'!$J$5:$J$104,$A14,'People and Skills'!$D$5:$D$104,B$4)+COUNTIFS('People and Skills'!$J$5:$J$104,$A14,'People and Skills'!$E$5:$E$104,B$4))</f>
      </c>
      <c r="C14" s="29">
        <f>IF($A14="","",COUNTIFS('People and Skills'!$J$5:$J$104,$A14,'People and Skills'!$D$5:$D$104,C$4)+COUNTIFS('People and Skills'!$J$5:$J$104,$A14,'People and Skills'!$E$5:$E$104,C$4))</f>
      </c>
      <c r="D14" s="29">
        <f>IF($A14="","",COUNTIFS('People and Skills'!$J$5:$J$104,$A14,'People and Skills'!$D$5:$D$104,D$4)+COUNTIFS('People and Skills'!$J$5:$J$104,$A14,'People and Skills'!$E$5:$E$104,D$4))</f>
      </c>
      <c r="E14" s="29">
        <f>IF($A14="","",COUNTIFS('People and Skills'!$J$5:$J$104,$A14,'People and Skills'!$D$5:$D$104,E$4)+COUNTIFS('People and Skills'!$J$5:$J$104,$A14,'People and Skills'!$E$5:$E$104,E$4))</f>
      </c>
      <c r="F14" s="29">
        <f>IF($A14="","",COUNTIFS('People and Skills'!$J$5:$J$104,$A14,'People and Skills'!$D$5:$D$104,F$4)+COUNTIFS('People and Skills'!$J$5:$J$104,$A14,'People and Skills'!$E$5:$E$104,F$4))</f>
      </c>
      <c r="G14" s="29">
        <f>IF($A14="","",COUNTIFS('People and Skills'!$J$5:$J$104,$A14,'People and Skills'!$D$5:$D$104,G$4)+COUNTIFS('People and Skills'!$J$5:$J$104,$A14,'People and Skills'!$E$5:$E$104,G$4))</f>
      </c>
      <c r="H14" s="29">
        <f>IF($A14="","",COUNTIFS('People and Skills'!$J$5:$J$104,$A14,'People and Skills'!$D$5:$D$104,H$4)+COUNTIFS('People and Skills'!$J$5:$J$104,$A14,'People and Skills'!$E$5:$E$104,H$4))</f>
      </c>
      <c r="I14" s="29">
        <f>IF($A14="","",COUNTIFS('People and Skills'!$J$5:$J$104,$A14,'People and Skills'!$D$5:$D$104,I$4)+COUNTIFS('People and Skills'!$J$5:$J$104,$A14,'People and Skills'!$E$5:$E$104,I$4))</f>
      </c>
    </row>
    <row r="15" spans="1:9" x14ac:dyDescent="0.25">
      <c r="A15" s="28">
        <f>'Team Design'!A15&amp;""</f>
      </c>
      <c r="B15" s="29">
        <f>IF($A15="","",COUNTIFS('People and Skills'!$J$5:$J$104,$A15,'People and Skills'!$D$5:$D$104,B$4)+COUNTIFS('People and Skills'!$J$5:$J$104,$A15,'People and Skills'!$E$5:$E$104,B$4))</f>
      </c>
      <c r="C15" s="29">
        <f>IF($A15="","",COUNTIFS('People and Skills'!$J$5:$J$104,$A15,'People and Skills'!$D$5:$D$104,C$4)+COUNTIFS('People and Skills'!$J$5:$J$104,$A15,'People and Skills'!$E$5:$E$104,C$4))</f>
      </c>
      <c r="D15" s="29">
        <f>IF($A15="","",COUNTIFS('People and Skills'!$J$5:$J$104,$A15,'People and Skills'!$D$5:$D$104,D$4)+COUNTIFS('People and Skills'!$J$5:$J$104,$A15,'People and Skills'!$E$5:$E$104,D$4))</f>
      </c>
      <c r="E15" s="29">
        <f>IF($A15="","",COUNTIFS('People and Skills'!$J$5:$J$104,$A15,'People and Skills'!$D$5:$D$104,E$4)+COUNTIFS('People and Skills'!$J$5:$J$104,$A15,'People and Skills'!$E$5:$E$104,E$4))</f>
      </c>
      <c r="F15" s="29">
        <f>IF($A15="","",COUNTIFS('People and Skills'!$J$5:$J$104,$A15,'People and Skills'!$D$5:$D$104,F$4)+COUNTIFS('People and Skills'!$J$5:$J$104,$A15,'People and Skills'!$E$5:$E$104,F$4))</f>
      </c>
      <c r="G15" s="29">
        <f>IF($A15="","",COUNTIFS('People and Skills'!$J$5:$J$104,$A15,'People and Skills'!$D$5:$D$104,G$4)+COUNTIFS('People and Skills'!$J$5:$J$104,$A15,'People and Skills'!$E$5:$E$104,G$4))</f>
      </c>
      <c r="H15" s="29">
        <f>IF($A15="","",COUNTIFS('People and Skills'!$J$5:$J$104,$A15,'People and Skills'!$D$5:$D$104,H$4)+COUNTIFS('People and Skills'!$J$5:$J$104,$A15,'People and Skills'!$E$5:$E$104,H$4))</f>
      </c>
      <c r="I15" s="29">
        <f>IF($A15="","",COUNTIFS('People and Skills'!$J$5:$J$104,$A15,'People and Skills'!$D$5:$D$104,I$4)+COUNTIFS('People and Skills'!$J$5:$J$104,$A15,'People and Skills'!$E$5:$E$104,I$4))</f>
      </c>
    </row>
    <row r="16" spans="1:9" x14ac:dyDescent="0.25">
      <c r="A16" s="28">
        <f>'Team Design'!A16&amp;""</f>
      </c>
      <c r="B16" s="29">
        <f>IF($A16="","",COUNTIFS('People and Skills'!$J$5:$J$104,$A16,'People and Skills'!$D$5:$D$104,B$4)+COUNTIFS('People and Skills'!$J$5:$J$104,$A16,'People and Skills'!$E$5:$E$104,B$4))</f>
      </c>
      <c r="C16" s="29">
        <f>IF($A16="","",COUNTIFS('People and Skills'!$J$5:$J$104,$A16,'People and Skills'!$D$5:$D$104,C$4)+COUNTIFS('People and Skills'!$J$5:$J$104,$A16,'People and Skills'!$E$5:$E$104,C$4))</f>
      </c>
      <c r="D16" s="29">
        <f>IF($A16="","",COUNTIFS('People and Skills'!$J$5:$J$104,$A16,'People and Skills'!$D$5:$D$104,D$4)+COUNTIFS('People and Skills'!$J$5:$J$104,$A16,'People and Skills'!$E$5:$E$104,D$4))</f>
      </c>
      <c r="E16" s="29">
        <f>IF($A16="","",COUNTIFS('People and Skills'!$J$5:$J$104,$A16,'People and Skills'!$D$5:$D$104,E$4)+COUNTIFS('People and Skills'!$J$5:$J$104,$A16,'People and Skills'!$E$5:$E$104,E$4))</f>
      </c>
      <c r="F16" s="29">
        <f>IF($A16="","",COUNTIFS('People and Skills'!$J$5:$J$104,$A16,'People and Skills'!$D$5:$D$104,F$4)+COUNTIFS('People and Skills'!$J$5:$J$104,$A16,'People and Skills'!$E$5:$E$104,F$4))</f>
      </c>
      <c r="G16" s="29">
        <f>IF($A16="","",COUNTIFS('People and Skills'!$J$5:$J$104,$A16,'People and Skills'!$D$5:$D$104,G$4)+COUNTIFS('People and Skills'!$J$5:$J$104,$A16,'People and Skills'!$E$5:$E$104,G$4))</f>
      </c>
      <c r="H16" s="29">
        <f>IF($A16="","",COUNTIFS('People and Skills'!$J$5:$J$104,$A16,'People and Skills'!$D$5:$D$104,H$4)+COUNTIFS('People and Skills'!$J$5:$J$104,$A16,'People and Skills'!$E$5:$E$104,H$4))</f>
      </c>
      <c r="I16" s="29">
        <f>IF($A16="","",COUNTIFS('People and Skills'!$J$5:$J$104,$A16,'People and Skills'!$D$5:$D$104,I$4)+COUNTIFS('People and Skills'!$J$5:$J$104,$A16,'People and Skills'!$E$5:$E$104,I$4))</f>
      </c>
    </row>
    <row r="18" spans="1:1" x14ac:dyDescent="0.25">
      <c r="A18" s="30" t="s">
        <v>93</v>
      </c>
    </row>
    <row r="19" spans="1:9" x14ac:dyDescent="0.25">
      <c r="A19" s="31" t="s">
        <v>94</v>
      </c>
      <c r="B19" s="32">
        <f>COUNTIF('People and Skills'!$D$5:$D$104,B$4)+COUNTIF('People and Skills'!$E$5:$E$104,B$4)</f>
      </c>
      <c r="C19" s="32">
        <f>COUNTIF('People and Skills'!$D$5:$D$104,C$4)+COUNTIF('People and Skills'!$E$5:$E$104,C$4)</f>
      </c>
      <c r="D19" s="32">
        <f>COUNTIF('People and Skills'!$D$5:$D$104,D$4)+COUNTIF('People and Skills'!$E$5:$E$104,D$4)</f>
      </c>
      <c r="E19" s="32">
        <f>COUNTIF('People and Skills'!$D$5:$D$104,E$4)+COUNTIF('People and Skills'!$E$5:$E$104,E$4)</f>
      </c>
      <c r="F19" s="32">
        <f>COUNTIF('People and Skills'!$D$5:$D$104,F$4)+COUNTIF('People and Skills'!$E$5:$E$104,F$4)</f>
      </c>
      <c r="G19" s="32">
        <f>COUNTIF('People and Skills'!$D$5:$D$104,G$4)+COUNTIF('People and Skills'!$E$5:$E$104,G$4)</f>
      </c>
      <c r="H19" s="32">
        <f>COUNTIF('People and Skills'!$D$5:$D$104,H$4)+COUNTIF('People and Skills'!$E$5:$E$104,H$4)</f>
      </c>
      <c r="I19" s="32">
        <f>COUNTIF('People and Skills'!$D$5:$D$104,I$4)+COUNTIF('People and Skills'!$E$5:$E$104,I$4)</f>
      </c>
    </row>
    <row r="20" spans="1:9" x14ac:dyDescent="0.25">
      <c r="A20" s="31" t="s">
        <v>95</v>
      </c>
      <c r="B20" s="32">
        <f>IF(B19=0,"Missing",IF(B19=1,"Single person","OK"))</f>
      </c>
      <c r="C20" s="32">
        <f>IF(C19=0,"Missing",IF(C19=1,"Single person","OK"))</f>
      </c>
      <c r="D20" s="32">
        <f>IF(D19=0,"Missing",IF(D19=1,"Single person","OK"))</f>
      </c>
      <c r="E20" s="32">
        <f>IF(E19=0,"Missing",IF(E19=1,"Single person","OK"))</f>
      </c>
      <c r="F20" s="32">
        <f>IF(F19=0,"Missing",IF(F19=1,"Single person","OK"))</f>
      </c>
      <c r="G20" s="32">
        <f>IF(G19=0,"Missing",IF(G19=1,"Single person","OK"))</f>
      </c>
      <c r="H20" s="32">
        <f>IF(H19=0,"Missing",IF(H19=1,"Single person","OK"))</f>
      </c>
      <c r="I20" s="32">
        <f>IF(I19=0,"Missing",IF(I19=1,"Single person","OK"))</f>
      </c>
    </row>
  </sheetData>
  <conditionalFormatting sqref="B5:I16">
    <cfRule type="expression" dxfId="4" priority="5">
      <formula>AND($A5&lt;&gt;"",B5=0)</formula>
    </cfRule>
    <cfRule type="expression" dxfId="5" priority="6">
      <formula>AND($A5&lt;&gt;"",B5=1)</formula>
    </cfRule>
  </conditionalFormatting>
  <conditionalFormatting sqref="B20:I20">
    <cfRule type="expression" dxfId="6" priority="7">
      <formula>B20&lt;&gt;"OK"</formula>
    </cfRule>
  </conditionalFormatting>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2849"/>
  </sheetPr>
  <dimension ref="A1:K34"/>
  <sheetViews>
    <sheetView workbookViewId="0" showGridLines="0">
      <pane ySplit="4" topLeftCell="A5" activePane="bottomLeft" state="frozen"/>
      <selection pane="bottomLeft"/>
    </sheetView>
  </sheetViews>
  <sheetFormatPr defaultRowHeight="15" outlineLevelRow="0" outlineLevelCol="0" x14ac:dyDescent="55"/>
  <cols>
    <col min="1" max="2" width="20" customWidth="1"/>
    <col min="3" max="3" width="40" customWidth="1"/>
    <col min="4" max="4" width="20" customWidth="1"/>
    <col min="5" max="5" width="16" customWidth="1"/>
    <col min="6" max="6" width="18" customWidth="1"/>
    <col min="7" max="7" width="36" customWidth="1"/>
    <col min="8" max="8" width="18" customWidth="1"/>
    <col min="10" max="10" width="22" customWidth="1"/>
    <col min="11" max="11" width="8" customWidth="1"/>
  </cols>
  <sheetData>
    <row r="1" spans="1:1" x14ac:dyDescent="0.25">
      <c r="A1" s="9" t="s">
        <v>9</v>
      </c>
    </row>
    <row r="2" spans="1:1" x14ac:dyDescent="0.25">
      <c r="A2" s="10" t="s">
        <v>96</v>
      </c>
    </row>
    <row r="4" ht="32" customHeight="1" spans="1:11" x14ac:dyDescent="0.25">
      <c r="A4" s="11" t="s">
        <v>97</v>
      </c>
      <c r="B4" s="11" t="s">
        <v>98</v>
      </c>
      <c r="C4" s="11" t="s">
        <v>99</v>
      </c>
      <c r="D4" s="11" t="s">
        <v>100</v>
      </c>
      <c r="E4" s="11" t="s">
        <v>101</v>
      </c>
      <c r="F4" s="11" t="s">
        <v>102</v>
      </c>
      <c r="G4" s="11" t="s">
        <v>103</v>
      </c>
      <c r="H4" s="11" t="s">
        <v>104</v>
      </c>
      <c r="J4" s="16" t="s">
        <v>105</v>
      </c>
      <c r="K4">
        <f>COUNTA(A5:A34)</f>
      </c>
    </row>
    <row r="5" spans="1:11" x14ac:dyDescent="0.25">
      <c r="A5" s="18" t="s">
        <v>51</v>
      </c>
      <c r="B5" s="18" t="s">
        <v>64</v>
      </c>
      <c r="C5" s="18" t="s">
        <v>106</v>
      </c>
      <c r="D5" s="18" t="s">
        <v>107</v>
      </c>
      <c r="E5" s="18" t="s">
        <v>108</v>
      </c>
      <c r="F5" s="18" t="s">
        <v>109</v>
      </c>
      <c r="G5" s="18" t="s">
        <v>110</v>
      </c>
      <c r="H5" s="18" t="s">
        <v>111</v>
      </c>
      <c r="J5" s="16" t="s">
        <v>112</v>
      </c>
      <c r="K5">
        <f>COUNTIF(F5:F34,"Yes")+COUNTIF(F5:F34,"Partly")</f>
      </c>
    </row>
    <row r="6" spans="1:8" x14ac:dyDescent="0.25">
      <c r="A6" s="21"/>
      <c r="B6" s="21"/>
      <c r="C6" s="21"/>
      <c r="D6" s="21"/>
      <c r="E6" s="21"/>
      <c r="F6" s="21"/>
      <c r="G6" s="21"/>
      <c r="H6" s="21"/>
    </row>
    <row r="7" spans="1:8" x14ac:dyDescent="0.25">
      <c r="A7" s="21"/>
      <c r="B7" s="21"/>
      <c r="C7" s="21"/>
      <c r="D7" s="21"/>
      <c r="E7" s="21"/>
      <c r="F7" s="21"/>
      <c r="G7" s="21"/>
      <c r="H7" s="21"/>
    </row>
    <row r="8" spans="1:8" x14ac:dyDescent="0.25">
      <c r="A8" s="21"/>
      <c r="B8" s="21"/>
      <c r="C8" s="21"/>
      <c r="D8" s="21"/>
      <c r="E8" s="21"/>
      <c r="F8" s="21"/>
      <c r="G8" s="21"/>
      <c r="H8" s="21"/>
    </row>
    <row r="9" spans="1:8" x14ac:dyDescent="0.25">
      <c r="A9" s="21"/>
      <c r="B9" s="21"/>
      <c r="C9" s="21"/>
      <c r="D9" s="21"/>
      <c r="E9" s="21"/>
      <c r="F9" s="21"/>
      <c r="G9" s="21"/>
      <c r="H9" s="21"/>
    </row>
    <row r="10" spans="1:8" x14ac:dyDescent="0.25">
      <c r="A10" s="21"/>
      <c r="B10" s="21"/>
      <c r="C10" s="21"/>
      <c r="D10" s="21"/>
      <c r="E10" s="21"/>
      <c r="F10" s="21"/>
      <c r="G10" s="21"/>
      <c r="H10" s="21"/>
    </row>
    <row r="11" spans="1:8" x14ac:dyDescent="0.25">
      <c r="A11" s="21"/>
      <c r="B11" s="21"/>
      <c r="C11" s="21"/>
      <c r="D11" s="21"/>
      <c r="E11" s="21"/>
      <c r="F11" s="21"/>
      <c r="G11" s="21"/>
      <c r="H11" s="21"/>
    </row>
    <row r="12" spans="1:8" x14ac:dyDescent="0.25">
      <c r="A12" s="21"/>
      <c r="B12" s="21"/>
      <c r="C12" s="21"/>
      <c r="D12" s="21"/>
      <c r="E12" s="21"/>
      <c r="F12" s="21"/>
      <c r="G12" s="21"/>
      <c r="H12" s="21"/>
    </row>
    <row r="13" spans="1:8" x14ac:dyDescent="0.25">
      <c r="A13" s="21"/>
      <c r="B13" s="21"/>
      <c r="C13" s="21"/>
      <c r="D13" s="21"/>
      <c r="E13" s="21"/>
      <c r="F13" s="21"/>
      <c r="G13" s="21"/>
      <c r="H13" s="21"/>
    </row>
    <row r="14" spans="1:8" x14ac:dyDescent="0.25">
      <c r="A14" s="21"/>
      <c r="B14" s="21"/>
      <c r="C14" s="21"/>
      <c r="D14" s="21"/>
      <c r="E14" s="21"/>
      <c r="F14" s="21"/>
      <c r="G14" s="21"/>
      <c r="H14" s="21"/>
    </row>
    <row r="15" spans="1:8" x14ac:dyDescent="0.25">
      <c r="A15" s="21"/>
      <c r="B15" s="21"/>
      <c r="C15" s="21"/>
      <c r="D15" s="21"/>
      <c r="E15" s="21"/>
      <c r="F15" s="21"/>
      <c r="G15" s="21"/>
      <c r="H15" s="21"/>
    </row>
    <row r="16" spans="1:8" x14ac:dyDescent="0.25">
      <c r="A16" s="21"/>
      <c r="B16" s="21"/>
      <c r="C16" s="21"/>
      <c r="D16" s="21"/>
      <c r="E16" s="21"/>
      <c r="F16" s="21"/>
      <c r="G16" s="21"/>
      <c r="H16" s="21"/>
    </row>
    <row r="17" spans="1:8" x14ac:dyDescent="0.25">
      <c r="A17" s="21"/>
      <c r="B17" s="21"/>
      <c r="C17" s="21"/>
      <c r="D17" s="21"/>
      <c r="E17" s="21"/>
      <c r="F17" s="21"/>
      <c r="G17" s="21"/>
      <c r="H17" s="21"/>
    </row>
    <row r="18" spans="1:8" x14ac:dyDescent="0.25">
      <c r="A18" s="21"/>
      <c r="B18" s="21"/>
      <c r="C18" s="21"/>
      <c r="D18" s="21"/>
      <c r="E18" s="21"/>
      <c r="F18" s="21"/>
      <c r="G18" s="21"/>
      <c r="H18" s="21"/>
    </row>
    <row r="19" spans="1:8" x14ac:dyDescent="0.25">
      <c r="A19" s="21"/>
      <c r="B19" s="21"/>
      <c r="C19" s="21"/>
      <c r="D19" s="21"/>
      <c r="E19" s="21"/>
      <c r="F19" s="21"/>
      <c r="G19" s="21"/>
      <c r="H19" s="21"/>
    </row>
    <row r="20" spans="1:8" x14ac:dyDescent="0.25">
      <c r="A20" s="21"/>
      <c r="B20" s="21"/>
      <c r="C20" s="21"/>
      <c r="D20" s="21"/>
      <c r="E20" s="21"/>
      <c r="F20" s="21"/>
      <c r="G20" s="21"/>
      <c r="H20" s="21"/>
    </row>
    <row r="21" spans="1:8" x14ac:dyDescent="0.25">
      <c r="A21" s="21"/>
      <c r="B21" s="21"/>
      <c r="C21" s="21"/>
      <c r="D21" s="21"/>
      <c r="E21" s="21"/>
      <c r="F21" s="21"/>
      <c r="G21" s="21"/>
      <c r="H21" s="21"/>
    </row>
    <row r="22" spans="1:8" x14ac:dyDescent="0.25">
      <c r="A22" s="21"/>
      <c r="B22" s="21"/>
      <c r="C22" s="21"/>
      <c r="D22" s="21"/>
      <c r="E22" s="21"/>
      <c r="F22" s="21"/>
      <c r="G22" s="21"/>
      <c r="H22" s="21"/>
    </row>
    <row r="23" spans="1:8" x14ac:dyDescent="0.25">
      <c r="A23" s="21"/>
      <c r="B23" s="21"/>
      <c r="C23" s="21"/>
      <c r="D23" s="21"/>
      <c r="E23" s="21"/>
      <c r="F23" s="21"/>
      <c r="G23" s="21"/>
      <c r="H23" s="21"/>
    </row>
    <row r="24" spans="1:8" x14ac:dyDescent="0.25">
      <c r="A24" s="21"/>
      <c r="B24" s="21"/>
      <c r="C24" s="21"/>
      <c r="D24" s="21"/>
      <c r="E24" s="21"/>
      <c r="F24" s="21"/>
      <c r="G24" s="21"/>
      <c r="H24" s="21"/>
    </row>
    <row r="25" spans="1:8" x14ac:dyDescent="0.25">
      <c r="A25" s="21"/>
      <c r="B25" s="21"/>
      <c r="C25" s="21"/>
      <c r="D25" s="21"/>
      <c r="E25" s="21"/>
      <c r="F25" s="21"/>
      <c r="G25" s="21"/>
      <c r="H25" s="21"/>
    </row>
    <row r="26" spans="1:8" x14ac:dyDescent="0.25">
      <c r="A26" s="21"/>
      <c r="B26" s="21"/>
      <c r="C26" s="21"/>
      <c r="D26" s="21"/>
      <c r="E26" s="21"/>
      <c r="F26" s="21"/>
      <c r="G26" s="21"/>
      <c r="H26" s="21"/>
    </row>
    <row r="27" spans="1:8" x14ac:dyDescent="0.25">
      <c r="A27" s="21"/>
      <c r="B27" s="21"/>
      <c r="C27" s="21"/>
      <c r="D27" s="21"/>
      <c r="E27" s="21"/>
      <c r="F27" s="21"/>
      <c r="G27" s="21"/>
      <c r="H27" s="21"/>
    </row>
    <row r="28" spans="1:8" x14ac:dyDescent="0.25">
      <c r="A28" s="21"/>
      <c r="B28" s="21"/>
      <c r="C28" s="21"/>
      <c r="D28" s="21"/>
      <c r="E28" s="21"/>
      <c r="F28" s="21"/>
      <c r="G28" s="21"/>
      <c r="H28" s="21"/>
    </row>
    <row r="29" spans="1:8" x14ac:dyDescent="0.25">
      <c r="A29" s="21"/>
      <c r="B29" s="21"/>
      <c r="C29" s="21"/>
      <c r="D29" s="21"/>
      <c r="E29" s="21"/>
      <c r="F29" s="21"/>
      <c r="G29" s="21"/>
      <c r="H29" s="21"/>
    </row>
    <row r="30" spans="1:8" x14ac:dyDescent="0.25">
      <c r="A30" s="21"/>
      <c r="B30" s="21"/>
      <c r="C30" s="21"/>
      <c r="D30" s="21"/>
      <c r="E30" s="21"/>
      <c r="F30" s="21"/>
      <c r="G30" s="21"/>
      <c r="H30" s="21"/>
    </row>
    <row r="31" spans="1:8" x14ac:dyDescent="0.25">
      <c r="A31" s="21"/>
      <c r="B31" s="21"/>
      <c r="C31" s="21"/>
      <c r="D31" s="21"/>
      <c r="E31" s="21"/>
      <c r="F31" s="21"/>
      <c r="G31" s="21"/>
      <c r="H31" s="21"/>
    </row>
    <row r="32" spans="1:8" x14ac:dyDescent="0.25">
      <c r="A32" s="21"/>
      <c r="B32" s="21"/>
      <c r="C32" s="21"/>
      <c r="D32" s="21"/>
      <c r="E32" s="21"/>
      <c r="F32" s="21"/>
      <c r="G32" s="21"/>
      <c r="H32" s="21"/>
    </row>
    <row r="33" spans="1:8" x14ac:dyDescent="0.25">
      <c r="A33" s="21"/>
      <c r="B33" s="21"/>
      <c r="C33" s="21"/>
      <c r="D33" s="21"/>
      <c r="E33" s="21"/>
      <c r="F33" s="21"/>
      <c r="G33" s="21"/>
      <c r="H33" s="21"/>
    </row>
    <row r="34" spans="1:8" x14ac:dyDescent="0.25">
      <c r="A34" s="21"/>
      <c r="B34" s="21"/>
      <c r="C34" s="21"/>
      <c r="D34" s="21"/>
      <c r="E34" s="21"/>
      <c r="F34" s="21"/>
      <c r="G34" s="21"/>
      <c r="H34" s="21"/>
    </row>
  </sheetData>
  <dataValidations count="4">
    <dataValidation type="list" allowBlank="1" sqref="A5:B34">
      <formula1>'Team Design'!$A$5:$A$16</formula1>
    </dataValidation>
    <dataValidation type="list" allowBlank="1" sqref="D5:D34">
      <formula1>"Collaboration,X-as-a-Service,Facilitation"</formula1>
    </dataValidation>
    <dataValidation type="list" allowBlank="1" sqref="E5:E34">
      <formula1>"Every sprint,Every PI,Occasional"</formula1>
    </dataValidation>
    <dataValidation type="list" allowBlank="1" sqref="F5:F34">
      <formula1>"Yes,No,Partly"</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2849"/>
  </sheetPr>
  <dimension ref="A1:G34"/>
  <sheetViews>
    <sheetView workbookViewId="0" showGridLines="0">
      <pane ySplit="4" topLeftCell="A5" activePane="bottomLeft" state="frozen"/>
      <selection pane="bottomLeft"/>
    </sheetView>
  </sheetViews>
  <sheetFormatPr defaultRowHeight="15" outlineLevelRow="0" outlineLevelCol="0" x14ac:dyDescent="55"/>
  <cols>
    <col min="1" max="1" width="6" customWidth="1"/>
    <col min="2" max="2" width="18" customWidth="1"/>
    <col min="3" max="3" width="50" customWidth="1"/>
    <col min="4" max="4" width="20" customWidth="1"/>
    <col min="5" max="5" width="14" customWidth="1"/>
    <col min="6" max="6" width="16" customWidth="1"/>
    <col min="7" max="7" width="36" customWidth="1"/>
  </cols>
  <sheetData>
    <row r="1" spans="1:1" x14ac:dyDescent="0.25">
      <c r="A1" s="9" t="s">
        <v>11</v>
      </c>
    </row>
    <row r="2" spans="1:1" x14ac:dyDescent="0.25">
      <c r="A2" s="10" t="s">
        <v>113</v>
      </c>
    </row>
    <row r="4" ht="32" customHeight="1" spans="1:7" x14ac:dyDescent="0.25">
      <c r="A4" s="11" t="s">
        <v>114</v>
      </c>
      <c r="B4" s="11" t="s">
        <v>115</v>
      </c>
      <c r="C4" s="11" t="s">
        <v>116</v>
      </c>
      <c r="D4" s="11" t="s">
        <v>104</v>
      </c>
      <c r="E4" s="11" t="s">
        <v>117</v>
      </c>
      <c r="F4" s="11" t="s">
        <v>118</v>
      </c>
      <c r="G4" s="11" t="s">
        <v>74</v>
      </c>
    </row>
    <row r="5" spans="1:7" x14ac:dyDescent="0.25">
      <c r="A5" s="19">
        <f>IF(C5="","",ROW()-4)</f>
      </c>
      <c r="B5" s="18" t="s">
        <v>119</v>
      </c>
      <c r="C5" s="18" t="s">
        <v>120</v>
      </c>
      <c r="D5" s="18" t="s">
        <v>121</v>
      </c>
      <c r="E5" s="33"/>
      <c r="F5" s="18" t="s">
        <v>122</v>
      </c>
      <c r="G5" s="18" t="s">
        <v>123</v>
      </c>
    </row>
    <row r="6" spans="1:7" x14ac:dyDescent="0.25">
      <c r="A6" s="22">
        <f>IF(C6="","",ROW()-4)</f>
      </c>
      <c r="B6" s="21"/>
      <c r="C6" s="21"/>
      <c r="D6" s="21"/>
      <c r="E6" s="34"/>
      <c r="F6" s="21"/>
      <c r="G6" s="21"/>
    </row>
    <row r="7" spans="1:7" x14ac:dyDescent="0.25">
      <c r="A7" s="22">
        <f>IF(C7="","",ROW()-4)</f>
      </c>
      <c r="B7" s="21"/>
      <c r="C7" s="21"/>
      <c r="D7" s="21"/>
      <c r="E7" s="34"/>
      <c r="F7" s="21"/>
      <c r="G7" s="21"/>
    </row>
    <row r="8" spans="1:7" x14ac:dyDescent="0.25">
      <c r="A8" s="22">
        <f>IF(C8="","",ROW()-4)</f>
      </c>
      <c r="B8" s="21"/>
      <c r="C8" s="21"/>
      <c r="D8" s="21"/>
      <c r="E8" s="34"/>
      <c r="F8" s="21"/>
      <c r="G8" s="21"/>
    </row>
    <row r="9" spans="1:7" x14ac:dyDescent="0.25">
      <c r="A9" s="22">
        <f>IF(C9="","",ROW()-4)</f>
      </c>
      <c r="B9" s="21"/>
      <c r="C9" s="21"/>
      <c r="D9" s="21"/>
      <c r="E9" s="34"/>
      <c r="F9" s="21"/>
      <c r="G9" s="21"/>
    </row>
    <row r="10" spans="1:7" x14ac:dyDescent="0.25">
      <c r="A10" s="22">
        <f>IF(C10="","",ROW()-4)</f>
      </c>
      <c r="B10" s="21"/>
      <c r="C10" s="21"/>
      <c r="D10" s="21"/>
      <c r="E10" s="34"/>
      <c r="F10" s="21"/>
      <c r="G10" s="21"/>
    </row>
    <row r="11" spans="1:7" x14ac:dyDescent="0.25">
      <c r="A11" s="22">
        <f>IF(C11="","",ROW()-4)</f>
      </c>
      <c r="B11" s="21"/>
      <c r="C11" s="21"/>
      <c r="D11" s="21"/>
      <c r="E11" s="34"/>
      <c r="F11" s="21"/>
      <c r="G11" s="21"/>
    </row>
    <row r="12" spans="1:7" x14ac:dyDescent="0.25">
      <c r="A12" s="22">
        <f>IF(C12="","",ROW()-4)</f>
      </c>
      <c r="B12" s="21"/>
      <c r="C12" s="21"/>
      <c r="D12" s="21"/>
      <c r="E12" s="34"/>
      <c r="F12" s="21"/>
      <c r="G12" s="21"/>
    </row>
    <row r="13" spans="1:7" x14ac:dyDescent="0.25">
      <c r="A13" s="22">
        <f>IF(C13="","",ROW()-4)</f>
      </c>
      <c r="B13" s="21"/>
      <c r="C13" s="21"/>
      <c r="D13" s="21"/>
      <c r="E13" s="34"/>
      <c r="F13" s="21"/>
      <c r="G13" s="21"/>
    </row>
    <row r="14" spans="1:7" x14ac:dyDescent="0.25">
      <c r="A14" s="22">
        <f>IF(C14="","",ROW()-4)</f>
      </c>
      <c r="B14" s="21"/>
      <c r="C14" s="21"/>
      <c r="D14" s="21"/>
      <c r="E14" s="34"/>
      <c r="F14" s="21"/>
      <c r="G14" s="21"/>
    </row>
    <row r="15" spans="1:7" x14ac:dyDescent="0.25">
      <c r="A15" s="22">
        <f>IF(C15="","",ROW()-4)</f>
      </c>
      <c r="B15" s="21"/>
      <c r="C15" s="21"/>
      <c r="D15" s="21"/>
      <c r="E15" s="34"/>
      <c r="F15" s="21"/>
      <c r="G15" s="21"/>
    </row>
    <row r="16" spans="1:7" x14ac:dyDescent="0.25">
      <c r="A16" s="22">
        <f>IF(C16="","",ROW()-4)</f>
      </c>
      <c r="B16" s="21"/>
      <c r="C16" s="21"/>
      <c r="D16" s="21"/>
      <c r="E16" s="34"/>
      <c r="F16" s="21"/>
      <c r="G16" s="21"/>
    </row>
    <row r="17" spans="1:7" x14ac:dyDescent="0.25">
      <c r="A17" s="22">
        <f>IF(C17="","",ROW()-4)</f>
      </c>
      <c r="B17" s="21"/>
      <c r="C17" s="21"/>
      <c r="D17" s="21"/>
      <c r="E17" s="34"/>
      <c r="F17" s="21"/>
      <c r="G17" s="21"/>
    </row>
    <row r="18" spans="1:7" x14ac:dyDescent="0.25">
      <c r="A18" s="22">
        <f>IF(C18="","",ROW()-4)</f>
      </c>
      <c r="B18" s="21"/>
      <c r="C18" s="21"/>
      <c r="D18" s="21"/>
      <c r="E18" s="34"/>
      <c r="F18" s="21"/>
      <c r="G18" s="21"/>
    </row>
    <row r="19" spans="1:7" x14ac:dyDescent="0.25">
      <c r="A19" s="22">
        <f>IF(C19="","",ROW()-4)</f>
      </c>
      <c r="B19" s="21"/>
      <c r="C19" s="21"/>
      <c r="D19" s="21"/>
      <c r="E19" s="34"/>
      <c r="F19" s="21"/>
      <c r="G19" s="21"/>
    </row>
    <row r="20" spans="1:7" x14ac:dyDescent="0.25">
      <c r="A20" s="22">
        <f>IF(C20="","",ROW()-4)</f>
      </c>
      <c r="B20" s="21"/>
      <c r="C20" s="21"/>
      <c r="D20" s="21"/>
      <c r="E20" s="34"/>
      <c r="F20" s="21"/>
      <c r="G20" s="21"/>
    </row>
    <row r="21" spans="1:7" x14ac:dyDescent="0.25">
      <c r="A21" s="22">
        <f>IF(C21="","",ROW()-4)</f>
      </c>
      <c r="B21" s="21"/>
      <c r="C21" s="21"/>
      <c r="D21" s="21"/>
      <c r="E21" s="34"/>
      <c r="F21" s="21"/>
      <c r="G21" s="21"/>
    </row>
    <row r="22" spans="1:7" x14ac:dyDescent="0.25">
      <c r="A22" s="22">
        <f>IF(C22="","",ROW()-4)</f>
      </c>
      <c r="B22" s="21"/>
      <c r="C22" s="21"/>
      <c r="D22" s="21"/>
      <c r="E22" s="34"/>
      <c r="F22" s="21"/>
      <c r="G22" s="21"/>
    </row>
    <row r="23" spans="1:7" x14ac:dyDescent="0.25">
      <c r="A23" s="22">
        <f>IF(C23="","",ROW()-4)</f>
      </c>
      <c r="B23" s="21"/>
      <c r="C23" s="21"/>
      <c r="D23" s="21"/>
      <c r="E23" s="34"/>
      <c r="F23" s="21"/>
      <c r="G23" s="21"/>
    </row>
    <row r="24" spans="1:7" x14ac:dyDescent="0.25">
      <c r="A24" s="22">
        <f>IF(C24="","",ROW()-4)</f>
      </c>
      <c r="B24" s="21"/>
      <c r="C24" s="21"/>
      <c r="D24" s="21"/>
      <c r="E24" s="34"/>
      <c r="F24" s="21"/>
      <c r="G24" s="21"/>
    </row>
    <row r="25" spans="1:7" x14ac:dyDescent="0.25">
      <c r="A25" s="22">
        <f>IF(C25="","",ROW()-4)</f>
      </c>
      <c r="B25" s="21"/>
      <c r="C25" s="21"/>
      <c r="D25" s="21"/>
      <c r="E25" s="34"/>
      <c r="F25" s="21"/>
      <c r="G25" s="21"/>
    </row>
    <row r="26" spans="1:7" x14ac:dyDescent="0.25">
      <c r="A26" s="22">
        <f>IF(C26="","",ROW()-4)</f>
      </c>
      <c r="B26" s="21"/>
      <c r="C26" s="21"/>
      <c r="D26" s="21"/>
      <c r="E26" s="34"/>
      <c r="F26" s="21"/>
      <c r="G26" s="21"/>
    </row>
    <row r="27" spans="1:7" x14ac:dyDescent="0.25">
      <c r="A27" s="22">
        <f>IF(C27="","",ROW()-4)</f>
      </c>
      <c r="B27" s="21"/>
      <c r="C27" s="21"/>
      <c r="D27" s="21"/>
      <c r="E27" s="34"/>
      <c r="F27" s="21"/>
      <c r="G27" s="21"/>
    </row>
    <row r="28" spans="1:7" x14ac:dyDescent="0.25">
      <c r="A28" s="22">
        <f>IF(C28="","",ROW()-4)</f>
      </c>
      <c r="B28" s="21"/>
      <c r="C28" s="21"/>
      <c r="D28" s="21"/>
      <c r="E28" s="34"/>
      <c r="F28" s="21"/>
      <c r="G28" s="21"/>
    </row>
    <row r="29" spans="1:7" x14ac:dyDescent="0.25">
      <c r="A29" s="22">
        <f>IF(C29="","",ROW()-4)</f>
      </c>
      <c r="B29" s="21"/>
      <c r="C29" s="21"/>
      <c r="D29" s="21"/>
      <c r="E29" s="34"/>
      <c r="F29" s="21"/>
      <c r="G29" s="21"/>
    </row>
    <row r="30" spans="1:7" x14ac:dyDescent="0.25">
      <c r="A30" s="22">
        <f>IF(C30="","",ROW()-4)</f>
      </c>
      <c r="B30" s="21"/>
      <c r="C30" s="21"/>
      <c r="D30" s="21"/>
      <c r="E30" s="34"/>
      <c r="F30" s="21"/>
      <c r="G30" s="21"/>
    </row>
    <row r="31" spans="1:7" x14ac:dyDescent="0.25">
      <c r="A31" s="22">
        <f>IF(C31="","",ROW()-4)</f>
      </c>
      <c r="B31" s="21"/>
      <c r="C31" s="21"/>
      <c r="D31" s="21"/>
      <c r="E31" s="34"/>
      <c r="F31" s="21"/>
      <c r="G31" s="21"/>
    </row>
    <row r="32" spans="1:7" x14ac:dyDescent="0.25">
      <c r="A32" s="22">
        <f>IF(C32="","",ROW()-4)</f>
      </c>
      <c r="B32" s="21"/>
      <c r="C32" s="21"/>
      <c r="D32" s="21"/>
      <c r="E32" s="34"/>
      <c r="F32" s="21"/>
      <c r="G32" s="21"/>
    </row>
    <row r="33" spans="1:7" x14ac:dyDescent="0.25">
      <c r="A33" s="22">
        <f>IF(C33="","",ROW()-4)</f>
      </c>
      <c r="B33" s="21"/>
      <c r="C33" s="21"/>
      <c r="D33" s="21"/>
      <c r="E33" s="34"/>
      <c r="F33" s="21"/>
      <c r="G33" s="21"/>
    </row>
    <row r="34" spans="1:7" x14ac:dyDescent="0.25">
      <c r="A34" s="22">
        <f>IF(C34="","",ROW()-4)</f>
      </c>
      <c r="B34" s="21"/>
      <c r="C34" s="21"/>
      <c r="D34" s="21"/>
      <c r="E34" s="34"/>
      <c r="F34" s="21"/>
      <c r="G34" s="21"/>
    </row>
  </sheetData>
  <dataValidations count="2">
    <dataValidation type="list" allowBlank="1" sqref="B5:B34">
      <formula1>"Decision,Transition Step,Risk"</formula1>
    </dataValidation>
    <dataValidation type="list" allowBlank="1" sqref="F5:F34">
      <formula1>"Open,In Progress,Done,Blocked"</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People and Skills</vt:lpstr>
      <vt:lpstr>Team Design</vt:lpstr>
      <vt:lpstr>Skills Coverage</vt:lpstr>
      <vt:lpstr>Dependency Map</vt:lpstr>
      <vt:lpstr>Decisions and Transition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Stephens Insight Group</dc:creator>
  <dc:title/>
  <dc:subject/>
  <dc:description/>
  <cp:keywords/>
  <cp:category/>
  <cp:lastModifiedBy>Unknown</cp:lastModifiedBy>
  <dcterms:created xsi:type="dcterms:W3CDTF">2026-10-20T11:59:20Z</dcterms:created>
  <dcterms:modified xsi:type="dcterms:W3CDTF">2026-10-20T11:59:20Z</dcterms:modified>
</cp:coreProperties>
</file>