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cope" sheetId="2" state="visible" r:id="rId4"/>
    <sheet name="Current State" sheetId="3" state="visible" r:id="rId5"/>
    <sheet name="Future State" sheetId="4" state="visible" r:id="rId6"/>
    <sheet name="Waste &amp; Constraints" sheetId="5" state="visible" r:id="rId7"/>
    <sheet name="Improvement Backlog" sheetId="6" state="visible" r:id="rId8"/>
    <sheet name="List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<sst xmlns="http://schemas.openxmlformats.org/spreadsheetml/2006/main" count="186" uniqueCount="146">
  <si>
    <t xml:space="preserve">Value Stream Mapping Workshop Template</t>
  </si>
  <si>
    <t xml:space="preserve">Stephens Insight Group  |  Capital In. Value Out.</t>
  </si>
  <si>
    <t xml:space="preserve">Purpose</t>
  </si>
  <si>
    <t xml:space="preserve">Capture the current state of one value stream, measure how work flows, identify constraints, design a future state, and track the improvement items the team commits to.</t>
  </si>
  <si>
    <t xml:space="preserve">How to Use This Workbook</t>
  </si>
  <si>
    <t xml:space="preserve">Step 1</t>
  </si>
  <si>
    <t xml:space="preserve">Scope: confirm the value stream, trigger, end point, and customer with the sponsor before the workshop.</t>
  </si>
  <si>
    <t xml:space="preserve">Step 2</t>
  </si>
  <si>
    <t xml:space="preserve">Current State: list each major step in order. Enter process time, wait time, and percent complete and accurate (%C&amp;A) per step. Lead time and flow metrics calculate automatically.</t>
  </si>
  <si>
    <t xml:space="preserve">Step 3</t>
  </si>
  <si>
    <t xml:space="preserve">Waste &amp; Constraints: log the delays, handoffs, and rework surfaced at the wall, then record dot votes to rank them.</t>
  </si>
  <si>
    <t xml:space="preserve">Step 4</t>
  </si>
  <si>
    <t xml:space="preserve">Future State: redesign the flow and enter target times. The comparison block shows the expected improvement.</t>
  </si>
  <si>
    <t xml:space="preserve">Step 5</t>
  </si>
  <si>
    <t xml:space="preserve">Improvement Backlog: turn each top constraint into an improvement item with one owner, a target date, and a status.</t>
  </si>
  <si>
    <t xml:space="preserve">Legend</t>
  </si>
  <si>
    <t xml:space="preserve">Input cell</t>
  </si>
  <si>
    <t xml:space="preserve">Light gold fill with blue text: enter your data here.</t>
  </si>
  <si>
    <t xml:space="preserve">Calculated cell</t>
  </si>
  <si>
    <t xml:space="preserve">Light grey fill with black text: formula, do not overwrite.</t>
  </si>
  <si>
    <t xml:space="preserve">Example row</t>
  </si>
  <si>
    <t xml:space="preserve">Grey italic row at the top of each table shows the expected format. It is not included in totals.</t>
  </si>
  <si>
    <t xml:space="preserve">Key Definitions</t>
  </si>
  <si>
    <t xml:space="preserve">Process Time (PT)</t>
  </si>
  <si>
    <t xml:space="preserve">Hands-on time actively spent working on one item in a step, if it could be worked without interruption.</t>
  </si>
  <si>
    <t xml:space="preserve">Wait Time (WT)</t>
  </si>
  <si>
    <t xml:space="preserve">Time an item sits in a queue before the step starts (waiting for capacity, approval, information, or an environment).</t>
  </si>
  <si>
    <t xml:space="preserve">Lead Time (LT)</t>
  </si>
  <si>
    <t xml:space="preserve">Elapsed time for one item to move through a step or the whole value stream. In this template, step LT = PT + WT.</t>
  </si>
  <si>
    <t xml:space="preserve">%C&amp;A</t>
  </si>
  <si>
    <t xml:space="preserve">Percent complete and accurate: the share of items a step receives that it can use as-is, without correcting, adding, or clarifying information.</t>
  </si>
  <si>
    <t xml:space="preserve">Flow Efficiency</t>
  </si>
  <si>
    <t xml:space="preserve">Total process time divided by total lead time. A low value means most of the lead time is spent waiting rather than working.</t>
  </si>
  <si>
    <t xml:space="preserve">Rolled %C&amp;A</t>
  </si>
  <si>
    <t xml:space="preserve">The product of every step's %C&amp;A: the share of items that move through the entire value stream with no rework.</t>
  </si>
  <si>
    <t xml:space="preserve">Units</t>
  </si>
  <si>
    <t xml:space="preserve">Enter all times in working days (decimals allowed, e.g. 0.5 = half a day). Use the same unit consistently on every sheet.</t>
  </si>
  <si>
    <t xml:space="preserve">Sources</t>
  </si>
  <si>
    <t xml:space="preserve">Lean Enterprise Institute, Value Stream Mapping lexicon entry: https://www.lean.org/lexicon-terms/value-stream-mapping/</t>
  </si>
  <si>
    <t xml:space="preserve">Rother, M. and Shook, J., Learning to See, Lean Enterprise Institute: https://www.lean.org/store/book/learning-to-see/</t>
  </si>
  <si>
    <t xml:space="preserve">Scaled Agile Framework, Development Value Streams: https://framework.scaledagile.com/development-value-streams/</t>
  </si>
  <si>
    <t xml:space="preserve">Waste categories adapted from Poppendieck, M. and Poppendieck, T., Implementing Lean Software Development (Addison-Wesley, 2006).</t>
  </si>
  <si>
    <t xml:space="preserve">Value Stream Scope</t>
  </si>
  <si>
    <t xml:space="preserve">Confirm with the value stream sponsor before the workshop.</t>
  </si>
  <si>
    <t xml:space="preserve">Value Stream Name</t>
  </si>
  <si>
    <t xml:space="preserve">Example: New Customer Onboarding</t>
  </si>
  <si>
    <t xml:space="preserve">Value Stream Type (Operational / Development)</t>
  </si>
  <si>
    <t xml:space="preserve">Value Stream Sponsor</t>
  </si>
  <si>
    <t xml:space="preserve">Facilitator</t>
  </si>
  <si>
    <t xml:space="preserve">Data Steward</t>
  </si>
  <si>
    <t xml:space="preserve">Workshop Date</t>
  </si>
  <si>
    <t xml:space="preserve">Trigger (what starts the flow)</t>
  </si>
  <si>
    <t xml:space="preserve">Example: Customer signs contract</t>
  </si>
  <si>
    <t xml:space="preserve">End Point (where value is delivered)</t>
  </si>
  <si>
    <t xml:space="preserve">Example: Customer completes first transaction</t>
  </si>
  <si>
    <t xml:space="preserve">Customer</t>
  </si>
  <si>
    <t xml:space="preserve">What the Customer Values</t>
  </si>
  <si>
    <t xml:space="preserve">In Scope</t>
  </si>
  <si>
    <t xml:space="preserve">Out of Scope</t>
  </si>
  <si>
    <t xml:space="preserve">Work Item Sample Used for Data</t>
  </si>
  <si>
    <t xml:space="preserve">Example: 20 items completed in the last 90 days</t>
  </si>
  <si>
    <t xml:space="preserve">Known Pain Points (starting hypothesis)</t>
  </si>
  <si>
    <t xml:space="preserve">Current State Map Data</t>
  </si>
  <si>
    <t xml:space="preserve">Map the process as it actually happens today. Enter one major step per row, in flow order. Times in working days.</t>
  </si>
  <si>
    <t xml:space="preserve">Step #</t>
  </si>
  <si>
    <t xml:space="preserve">Process Step</t>
  </si>
  <si>
    <t xml:space="preserve">Performed By (Team / Role)</t>
  </si>
  <si>
    <t xml:space="preserve">Hands Off To</t>
  </si>
  <si>
    <t xml:space="preserve">Process Time (days)</t>
  </si>
  <si>
    <t xml:space="preserve">Wait Time Before Step (days)</t>
  </si>
  <si>
    <t xml:space="preserve">Step Lead Time (days)</t>
  </si>
  <si>
    <t xml:space="preserve">Rework Loop? (Y/N)</t>
  </si>
  <si>
    <t xml:space="preserve">Notes / Pain Points</t>
  </si>
  <si>
    <t xml:space="preserve">Ex.</t>
  </si>
  <si>
    <t xml:space="preserve">Security review</t>
  </si>
  <si>
    <t xml:space="preserve">InfoSec</t>
  </si>
  <si>
    <t xml:space="preserve">Release Management</t>
  </si>
  <si>
    <t xml:space="preserve">Y</t>
  </si>
  <si>
    <t xml:space="preserve">Queue for monthly review board; often returned for missing documentation</t>
  </si>
  <si>
    <t xml:space="preserve">Flow Summary</t>
  </si>
  <si>
    <t xml:space="preserve">Total Process Time (days)</t>
  </si>
  <si>
    <t xml:space="preserve">Total Wait Time (days)</t>
  </si>
  <si>
    <t xml:space="preserve">Total Lead Time (days)</t>
  </si>
  <si>
    <t xml:space="preserve">Flow Efficiency (PT / LT)</t>
  </si>
  <si>
    <t xml:space="preserve">Blank %C&amp;A cells are ignored (treated as 100%).</t>
  </si>
  <si>
    <t xml:space="preserve">Steps with Rework Loops</t>
  </si>
  <si>
    <t xml:space="preserve">Number of Steps</t>
  </si>
  <si>
    <t xml:space="preserve">Future State Map Data</t>
  </si>
  <si>
    <t xml:space="preserve">Redesign the flow to remove or reduce the top constraints. Enter target times per step.</t>
  </si>
  <si>
    <t xml:space="preserve">Automated security scan + on-demand review</t>
  </si>
  <si>
    <t xml:space="preserve">InfoSec / Team</t>
  </si>
  <si>
    <t xml:space="preserve">N</t>
  </si>
  <si>
    <t xml:space="preserve">Checklist built into Definition of Done; review on request instead of monthly board</t>
  </si>
  <si>
    <t xml:space="preserve">Current vs. Future Comparison</t>
  </si>
  <si>
    <t xml:space="preserve">Metric</t>
  </si>
  <si>
    <t xml:space="preserve">Current</t>
  </si>
  <si>
    <t xml:space="preserve">Future</t>
  </si>
  <si>
    <t xml:space="preserve">Change</t>
  </si>
  <si>
    <t xml:space="preserve">Change for percentages is shown in percentage points. A negative change in lead or wait time is an improvement.</t>
  </si>
  <si>
    <t xml:space="preserve">Waste and Constraints Log</t>
  </si>
  <si>
    <t xml:space="preserve">Capture what the group sees at the wall, then record dot votes. Rank updates automatically.</t>
  </si>
  <si>
    <t xml:space="preserve">#</t>
  </si>
  <si>
    <t xml:space="preserve">Where in the Flow (Step)</t>
  </si>
  <si>
    <t xml:space="preserve">Waste Type</t>
  </si>
  <si>
    <t xml:space="preserve">Description of Delay / Problem</t>
  </si>
  <si>
    <t xml:space="preserve">Possible Root Cause</t>
  </si>
  <si>
    <t xml:space="preserve">Dot Votes</t>
  </si>
  <si>
    <t xml:space="preserve">Rank</t>
  </si>
  <si>
    <t xml:space="preserve">Delays (Waiting)</t>
  </si>
  <si>
    <t xml:space="preserve">Work waits up to a month for the review board</t>
  </si>
  <si>
    <t xml:space="preserve">Fixed monthly cadence; no on-demand option</t>
  </si>
  <si>
    <t xml:space="preserve">Top three ranked constraints are highlighted in gold.</t>
  </si>
  <si>
    <t xml:space="preserve">Improvement Backlog</t>
  </si>
  <si>
    <t xml:space="preserve">Every item needs one accountable owner and a target date before the session ends.</t>
  </si>
  <si>
    <t xml:space="preserve">ID</t>
  </si>
  <si>
    <t xml:space="preserve">Constraint Addressed</t>
  </si>
  <si>
    <t xml:space="preserve">Improvement Item</t>
  </si>
  <si>
    <t xml:space="preserve">Owner</t>
  </si>
  <si>
    <t xml:space="preserve">Target Date</t>
  </si>
  <si>
    <t xml:space="preserve">Expected Impact</t>
  </si>
  <si>
    <t xml:space="preserve">Status</t>
  </si>
  <si>
    <t xml:space="preserve">Next Review Date</t>
  </si>
  <si>
    <t xml:space="preserve">Notes</t>
  </si>
  <si>
    <t xml:space="preserve">IMP-00</t>
  </si>
  <si>
    <t xml:space="preserve">Security review wait</t>
  </si>
  <si>
    <t xml:space="preserve">Replace monthly review board with on-demand review and automated scan</t>
  </si>
  <si>
    <t xml:space="preserve">[Owner]</t>
  </si>
  <si>
    <t xml:space="preserve">2026-11-30</t>
  </si>
  <si>
    <t xml:space="preserve">Reduce security review wait from ~8 days to ~1 day</t>
  </si>
  <si>
    <t xml:space="preserve">In Progress</t>
  </si>
  <si>
    <t xml:space="preserve">2026-11-15</t>
  </si>
  <si>
    <t xml:space="preserve">Pilot with one team first</t>
  </si>
  <si>
    <t xml:space="preserve">Status Summary</t>
  </si>
  <si>
    <t xml:space="preserve">Not Started</t>
  </si>
  <si>
    <t xml:space="preserve">Blocked</t>
  </si>
  <si>
    <t xml:space="preserve">Done</t>
  </si>
  <si>
    <t xml:space="preserve">Dropped</t>
  </si>
  <si>
    <t xml:space="preserve">Waste Types</t>
  </si>
  <si>
    <t xml:space="preserve">Waste types adapted from Poppendieck and Poppendieck, Implementing Lean Software Development (2006).</t>
  </si>
  <si>
    <t xml:space="preserve">Partially Done Work</t>
  </si>
  <si>
    <t xml:space="preserve">Extra Features</t>
  </si>
  <si>
    <t xml:space="preserve">Relearning</t>
  </si>
  <si>
    <t xml:space="preserve">Handoffs</t>
  </si>
  <si>
    <t xml:space="preserve">Task Switching</t>
  </si>
  <si>
    <t xml:space="preserve">Defects (Rework)</t>
  </si>
  <si>
    <t xml:space="preserve">Other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</si>
</sst>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yyyy\-mm\-dd"/>
    <numFmt numFmtId="166" formatCode="0%"/>
    <numFmt numFmtId="167" formatCode="0.0"/>
    <numFmt numFmtId="168" formatCode="0.0%"/>
    <numFmt numFmtId="169" formatCode="0"/>
    <numFmt numFmtId="170" formatCode="\+0.0;\-0.0;0.0"/>
    <numFmt numFmtId="171" formatCode="\+0.0%;\-0.0%;0.0%"/>
    <numFmt numFmtId="172" formatCode="\+0;\-0;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Montserrat"/>
      <family val="0"/>
      <charset val="1"/>
    </font>
    <font>
      <i val="true"/>
      <sz val="9"/>
      <color rgb="FF0D2849"/>
      <name val="Montserrat"/>
      <family val="0"/>
      <charset val="1"/>
    </font>
    <font>
      <b val="true"/>
      <sz val="12"/>
      <color rgb="FF0D2849"/>
      <name val="Montserrat"/>
      <family val="0"/>
      <charset val="1"/>
    </font>
    <font>
      <sz val="10"/>
      <color rgb="FF222222"/>
      <name val="Montserrat"/>
      <family val="0"/>
      <charset val="1"/>
    </font>
    <font>
      <b val="true"/>
      <sz val="10"/>
      <color rgb="FF996220"/>
      <name val="Montserrat"/>
      <family val="0"/>
      <charset val="1"/>
    </font>
    <font>
      <b val="true"/>
      <sz val="10"/>
      <color rgb="FF0000FF"/>
      <name val="Montserrat"/>
      <family val="0"/>
      <charset val="1"/>
    </font>
    <font>
      <b val="true"/>
      <sz val="10"/>
      <color rgb="FF222222"/>
      <name val="Montserrat"/>
      <family val="0"/>
      <charset val="1"/>
    </font>
    <font>
      <b val="true"/>
      <i val="true"/>
      <sz val="10"/>
      <color rgb="FF7F7F7F"/>
      <name val="Montserrat"/>
      <family val="0"/>
      <charset val="1"/>
    </font>
    <font>
      <b val="true"/>
      <sz val="10"/>
      <color rgb="FF0D2849"/>
      <name val="Montserrat"/>
      <family val="0"/>
      <charset val="1"/>
    </font>
    <font>
      <sz val="10"/>
      <color rgb="FF0000FF"/>
      <name val="Montserrat"/>
      <family val="0"/>
      <charset val="1"/>
    </font>
    <font>
      <b val="true"/>
      <sz val="9"/>
      <color rgb="FFFFFFFF"/>
      <name val="Montserrat"/>
      <family val="0"/>
      <charset val="1"/>
    </font>
    <font>
      <i val="true"/>
      <sz val="10"/>
      <color rgb="FF7F7F7F"/>
      <name val="Montserrat"/>
      <family val="0"/>
      <charset val="1"/>
    </font>
    <font>
      <i val="true"/>
      <sz val="8"/>
      <color rgb="FF7F7F7F"/>
      <name val="Montserrat"/>
      <family val="0"/>
      <charset val="1"/>
    </font>
    <font>
      <sz val="10"/>
      <color rgb="FF008000"/>
      <name val="Montserrat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D2849"/>
        <bgColor rgb="FF222222"/>
      </patternFill>
    </fill>
    <fill>
      <patternFill patternType="solid">
        <fgColor rgb="FFF6C882"/>
        <bgColor rgb="FFF8D7D3"/>
      </patternFill>
    </fill>
    <fill>
      <patternFill patternType="solid">
        <fgColor rgb="FFFFF6E0"/>
        <bgColor rgb="FFF5F6F8"/>
      </patternFill>
    </fill>
    <fill>
      <patternFill patternType="solid">
        <fgColor rgb="FFF5F6F8"/>
        <bgColor rgb="FFEEEEEE"/>
      </patternFill>
    </fill>
    <fill>
      <patternFill patternType="solid">
        <fgColor rgb="FFEEEEEE"/>
        <bgColor rgb="FFF5F6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F6C882"/>
      </bottom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5" fillId="6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13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3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0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1" fontId="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1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2" fontId="7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3" fillId="4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Montserrat"/>
        <charset val="1"/>
        <family val="0"/>
        <b val="1"/>
        <color rgb="FF0D2849"/>
      </font>
      <fill>
        <patternFill>
          <bgColor rgb="FFF6C882"/>
        </patternFill>
      </fill>
    </dxf>
    <dxf>
      <fill>
        <patternFill>
          <bgColor rgb="FFDCEFD9"/>
        </patternFill>
      </fill>
    </dxf>
    <dxf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F8D7D3"/>
      <rgbColor rgb="FF7F7F7F"/>
      <rgbColor rgb="FF9999FF"/>
      <rgbColor rgb="FF993366"/>
      <rgbColor rgb="FFFFF6E0"/>
      <rgbColor rgb="FFEEEEEE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6F8"/>
      <rgbColor rgb="FFDCEFD9"/>
      <rgbColor rgb="FFFFFF99"/>
      <rgbColor rgb="FF99CCFF"/>
      <rgbColor rgb="FFFF99CC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9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30" hidden="false" customHeight="true" outlineLevel="0" collapsed="false">
      <c r="A2" s="2" t="s">
        <v>1</v>
      </c>
      <c r="B2" s="2"/>
      <c r="C2" s="2"/>
    </row>
    <row r="4" customFormat="false" ht="21.75" hidden="false" customHeight="true" outlineLevel="0" collapsed="false">
      <c r="B4" s="3" t="s">
        <v>2</v>
      </c>
      <c r="C4" s="4"/>
    </row>
    <row r="5" customFormat="false" ht="30" hidden="false" customHeight="true" outlineLevel="0" collapsed="false">
      <c r="B5" s="5" t="s">
        <v>3</v>
      </c>
      <c r="C5" s="5"/>
    </row>
    <row r="7" customFormat="false" ht="21.75" hidden="false" customHeight="true" outlineLevel="0" collapsed="false">
      <c r="B7" s="3" t="s">
        <v>4</v>
      </c>
      <c r="C7" s="4"/>
    </row>
    <row r="8" customFormat="false" ht="30" hidden="false" customHeight="true" outlineLevel="0" collapsed="false">
      <c r="B8" s="6" t="s">
        <v>5</v>
      </c>
      <c r="C8" s="7" t="s">
        <v>6</v>
      </c>
    </row>
    <row r="9" customFormat="false" ht="30" hidden="false" customHeight="true" outlineLevel="0" collapsed="false">
      <c r="B9" s="6" t="s">
        <v>7</v>
      </c>
      <c r="C9" s="7" t="s">
        <v>8</v>
      </c>
    </row>
    <row r="10" customFormat="false" ht="30" hidden="false" customHeight="true" outlineLevel="0" collapsed="false">
      <c r="B10" s="6" t="s">
        <v>9</v>
      </c>
      <c r="C10" s="7" t="s">
        <v>10</v>
      </c>
    </row>
    <row r="11" customFormat="false" ht="30" hidden="false" customHeight="true" outlineLevel="0" collapsed="false">
      <c r="B11" s="6" t="s">
        <v>11</v>
      </c>
      <c r="C11" s="7" t="s">
        <v>12</v>
      </c>
    </row>
    <row r="12" customFormat="false" ht="30" hidden="false" customHeight="true" outlineLevel="0" collapsed="false">
      <c r="B12" s="6" t="s">
        <v>13</v>
      </c>
      <c r="C12" s="7" t="s">
        <v>14</v>
      </c>
    </row>
    <row r="14" customFormat="false" ht="21.75" hidden="false" customHeight="true" outlineLevel="0" collapsed="false">
      <c r="B14" s="3" t="s">
        <v>15</v>
      </c>
      <c r="C14" s="4"/>
    </row>
    <row r="15" customFormat="false" ht="15" hidden="false" customHeight="false" outlineLevel="0" collapsed="false">
      <c r="B15" s="8" t="s">
        <v>16</v>
      </c>
      <c r="C15" s="9" t="s">
        <v>17</v>
      </c>
    </row>
    <row r="16" customFormat="false" ht="15" hidden="false" customHeight="false" outlineLevel="0" collapsed="false">
      <c r="B16" s="10" t="s">
        <v>18</v>
      </c>
      <c r="C16" s="9" t="s">
        <v>19</v>
      </c>
    </row>
    <row r="17" customFormat="false" ht="15" hidden="false" customHeight="false" outlineLevel="0" collapsed="false">
      <c r="B17" s="11" t="s">
        <v>20</v>
      </c>
      <c r="C17" s="9" t="s">
        <v>21</v>
      </c>
    </row>
    <row r="19" customFormat="false" ht="21.75" hidden="false" customHeight="true" outlineLevel="0" collapsed="false">
      <c r="B19" s="3" t="s">
        <v>22</v>
      </c>
      <c r="C19" s="4"/>
    </row>
    <row r="20" customFormat="false" ht="30" hidden="false" customHeight="true" outlineLevel="0" collapsed="false">
      <c r="B20" s="12" t="s">
        <v>23</v>
      </c>
      <c r="C20" s="7" t="s">
        <v>24</v>
      </c>
    </row>
    <row r="21" customFormat="false" ht="30" hidden="false" customHeight="true" outlineLevel="0" collapsed="false">
      <c r="B21" s="12" t="s">
        <v>25</v>
      </c>
      <c r="C21" s="7" t="s">
        <v>26</v>
      </c>
    </row>
    <row r="22" customFormat="false" ht="30" hidden="false" customHeight="true" outlineLevel="0" collapsed="false">
      <c r="B22" s="12" t="s">
        <v>27</v>
      </c>
      <c r="C22" s="7" t="s">
        <v>28</v>
      </c>
    </row>
    <row r="23" customFormat="false" ht="30" hidden="false" customHeight="true" outlineLevel="0" collapsed="false">
      <c r="B23" s="12" t="s">
        <v>29</v>
      </c>
      <c r="C23" s="7" t="s">
        <v>30</v>
      </c>
    </row>
    <row r="24" customFormat="false" ht="30" hidden="false" customHeight="true" outlineLevel="0" collapsed="false">
      <c r="B24" s="12" t="s">
        <v>31</v>
      </c>
      <c r="C24" s="7" t="s">
        <v>32</v>
      </c>
    </row>
    <row r="25" customFormat="false" ht="30" hidden="false" customHeight="true" outlineLevel="0" collapsed="false">
      <c r="B25" s="12" t="s">
        <v>33</v>
      </c>
      <c r="C25" s="7" t="s">
        <v>34</v>
      </c>
    </row>
    <row r="27" customFormat="false" ht="21.75" hidden="false" customHeight="true" outlineLevel="0" collapsed="false">
      <c r="B27" s="3" t="s">
        <v>35</v>
      </c>
      <c r="C27" s="4"/>
    </row>
    <row r="28" customFormat="false" ht="30" hidden="false" customHeight="true" outlineLevel="0" collapsed="false">
      <c r="B28" s="5" t="s">
        <v>36</v>
      </c>
      <c r="C28" s="5"/>
    </row>
    <row r="30" customFormat="false" ht="21.75" hidden="false" customHeight="true" outlineLevel="0" collapsed="false">
      <c r="B30" s="3" t="s">
        <v>37</v>
      </c>
      <c r="C30" s="4"/>
    </row>
    <row r="31" customFormat="false" ht="30" hidden="false" customHeight="true" outlineLevel="0" collapsed="false">
      <c r="B31" s="5" t="s">
        <v>38</v>
      </c>
      <c r="C31" s="5"/>
    </row>
    <row r="32" customFormat="false" ht="30" hidden="false" customHeight="true" outlineLevel="0" collapsed="false">
      <c r="B32" s="5" t="s">
        <v>39</v>
      </c>
      <c r="C32" s="5"/>
    </row>
    <row r="33" customFormat="false" ht="30" hidden="false" customHeight="true" outlineLevel="0" collapsed="false">
      <c r="B33" s="5" t="s">
        <v>40</v>
      </c>
      <c r="C33" s="5"/>
    </row>
    <row r="34" customFormat="false" ht="30" hidden="false" customHeight="true" outlineLevel="0" collapsed="false">
      <c r="B34" s="5" t="s">
        <v>41</v>
      </c>
      <c r="C34" s="5"/>
    </row>
  </sheetData>
  <mergeCells count="8">
    <mergeCell ref="A1:C1"/>
    <mergeCell ref="A2:C2"/>
    <mergeCell ref="B5:C5"/>
    <mergeCell ref="B28:C28"/>
    <mergeCell ref="B31:C31"/>
    <mergeCell ref="B32:C32"/>
    <mergeCell ref="B33:C33"/>
    <mergeCell ref="B34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70"/>
  </cols>
  <sheetData>
    <row r="1" customFormat="false" ht="33.75" hidden="false" customHeight="true" outlineLevel="0" collapsed="false">
      <c r="A1" s="1" t="s">
        <v>42</v>
      </c>
      <c r="B1" s="1"/>
      <c r="C1" s="1"/>
    </row>
    <row r="2" customFormat="false" ht="30" hidden="false" customHeight="true" outlineLevel="0" collapsed="false">
      <c r="A2" s="2" t="s">
        <v>43</v>
      </c>
      <c r="B2" s="2"/>
      <c r="C2" s="2"/>
    </row>
    <row r="4" customFormat="false" ht="21.75" hidden="false" customHeight="true" outlineLevel="0" collapsed="false">
      <c r="B4" s="13" t="s">
        <v>44</v>
      </c>
      <c r="C4" s="14" t="s">
        <v>45</v>
      </c>
    </row>
    <row r="5" customFormat="false" ht="21.75" hidden="false" customHeight="true" outlineLevel="0" collapsed="false">
      <c r="B5" s="13" t="s">
        <v>46</v>
      </c>
      <c r="C5" s="14"/>
    </row>
    <row r="6" customFormat="false" ht="21.75" hidden="false" customHeight="true" outlineLevel="0" collapsed="false">
      <c r="B6" s="13" t="s">
        <v>47</v>
      </c>
      <c r="C6" s="14"/>
    </row>
    <row r="7" customFormat="false" ht="21.75" hidden="false" customHeight="true" outlineLevel="0" collapsed="false">
      <c r="B7" s="13" t="s">
        <v>48</v>
      </c>
      <c r="C7" s="14"/>
    </row>
    <row r="8" customFormat="false" ht="21.75" hidden="false" customHeight="true" outlineLevel="0" collapsed="false">
      <c r="B8" s="13" t="s">
        <v>49</v>
      </c>
      <c r="C8" s="14"/>
    </row>
    <row r="9" customFormat="false" ht="21.75" hidden="false" customHeight="true" outlineLevel="0" collapsed="false">
      <c r="B9" s="13" t="s">
        <v>50</v>
      </c>
      <c r="C9" s="15"/>
    </row>
    <row r="10" customFormat="false" ht="21.75" hidden="false" customHeight="true" outlineLevel="0" collapsed="false">
      <c r="B10" s="13" t="s">
        <v>51</v>
      </c>
      <c r="C10" s="14" t="s">
        <v>52</v>
      </c>
    </row>
    <row r="11" customFormat="false" ht="21.75" hidden="false" customHeight="true" outlineLevel="0" collapsed="false">
      <c r="B11" s="13" t="s">
        <v>53</v>
      </c>
      <c r="C11" s="14" t="s">
        <v>54</v>
      </c>
    </row>
    <row r="12" customFormat="false" ht="21.75" hidden="false" customHeight="true" outlineLevel="0" collapsed="false">
      <c r="B12" s="13" t="s">
        <v>55</v>
      </c>
      <c r="C12" s="14"/>
    </row>
    <row r="13" customFormat="false" ht="36" hidden="false" customHeight="true" outlineLevel="0" collapsed="false">
      <c r="B13" s="13" t="s">
        <v>56</v>
      </c>
      <c r="C13" s="14"/>
    </row>
    <row r="14" customFormat="false" ht="36" hidden="false" customHeight="true" outlineLevel="0" collapsed="false">
      <c r="B14" s="13" t="s">
        <v>57</v>
      </c>
      <c r="C14" s="14"/>
    </row>
    <row r="15" customFormat="false" ht="36" hidden="false" customHeight="true" outlineLevel="0" collapsed="false">
      <c r="B15" s="13" t="s">
        <v>58</v>
      </c>
      <c r="C15" s="14"/>
    </row>
    <row r="16" customFormat="false" ht="21.75" hidden="false" customHeight="true" outlineLevel="0" collapsed="false">
      <c r="B16" s="13" t="s">
        <v>59</v>
      </c>
      <c r="C16" s="14" t="s">
        <v>60</v>
      </c>
    </row>
    <row r="17" customFormat="false" ht="36" hidden="false" customHeight="true" outlineLevel="0" collapsed="false">
      <c r="B17" s="13" t="s">
        <v>61</v>
      </c>
      <c r="C17" s="14"/>
    </row>
  </sheetData>
  <mergeCells count="2">
    <mergeCell ref="A1:C1"/>
    <mergeCell ref="A2:C2"/>
  </mergeCells>
  <dataValidations count="1">
    <dataValidation allowBlank="true" errorStyle="stop" operator="between" showDropDown="false" showErrorMessage="false" showInputMessage="false" sqref="C5" type="list">
      <formula1>"Operational,Development"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44"/>
  </cols>
  <sheetData>
    <row r="1" customFormat="false" ht="33.75" hidden="false" customHeight="true" outlineLevel="0" collapsed="false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42" hidden="false" customHeight="true" outlineLevel="0" collapsed="false">
      <c r="A4" s="16" t="s">
        <v>64</v>
      </c>
      <c r="B4" s="16" t="s">
        <v>65</v>
      </c>
      <c r="C4" s="16" t="s">
        <v>66</v>
      </c>
      <c r="D4" s="16" t="s">
        <v>67</v>
      </c>
      <c r="E4" s="16" t="s">
        <v>68</v>
      </c>
      <c r="F4" s="16" t="s">
        <v>69</v>
      </c>
      <c r="G4" s="16" t="s">
        <v>70</v>
      </c>
      <c r="H4" s="16" t="s">
        <v>29</v>
      </c>
      <c r="I4" s="16" t="s">
        <v>71</v>
      </c>
      <c r="J4" s="16" t="s">
        <v>72</v>
      </c>
    </row>
    <row r="5" customFormat="false" ht="25.35" hidden="false" customHeight="false" outlineLevel="0" collapsed="false">
      <c r="A5" s="17" t="s">
        <v>73</v>
      </c>
      <c r="B5" s="18" t="s">
        <v>74</v>
      </c>
      <c r="C5" s="18" t="s">
        <v>75</v>
      </c>
      <c r="D5" s="18" t="s">
        <v>76</v>
      </c>
      <c r="E5" s="17" t="n">
        <v>0.5</v>
      </c>
      <c r="F5" s="17" t="n">
        <v>8</v>
      </c>
      <c r="G5" s="17" t="n">
        <f aca="false">E5+F5</f>
        <v>8.5</v>
      </c>
      <c r="H5" s="19" t="n">
        <v>0.6</v>
      </c>
      <c r="I5" s="17" t="s">
        <v>77</v>
      </c>
      <c r="J5" s="18" t="s">
        <v>78</v>
      </c>
    </row>
    <row r="6" customFormat="false" ht="15" hidden="false" customHeight="false" outlineLevel="0" collapsed="false">
      <c r="A6" s="20" t="n">
        <v>1</v>
      </c>
      <c r="B6" s="14"/>
      <c r="C6" s="14"/>
      <c r="D6" s="14"/>
      <c r="E6" s="21"/>
      <c r="F6" s="21"/>
      <c r="G6" s="22" t="str">
        <f aca="false">IF(AND(E6="",F6=""),"",N(E6)+N(F6))</f>
        <v/>
      </c>
      <c r="H6" s="23"/>
      <c r="I6" s="24"/>
      <c r="J6" s="14"/>
    </row>
    <row r="7" customFormat="false" ht="15" hidden="false" customHeight="false" outlineLevel="0" collapsed="false">
      <c r="A7" s="20" t="n">
        <v>2</v>
      </c>
      <c r="B7" s="14"/>
      <c r="C7" s="14"/>
      <c r="D7" s="14"/>
      <c r="E7" s="21"/>
      <c r="F7" s="21"/>
      <c r="G7" s="22" t="str">
        <f aca="false">IF(AND(E7="",F7=""),"",N(E7)+N(F7))</f>
        <v/>
      </c>
      <c r="H7" s="23"/>
      <c r="I7" s="24"/>
      <c r="J7" s="14"/>
    </row>
    <row r="8" customFormat="false" ht="15" hidden="false" customHeight="false" outlineLevel="0" collapsed="false">
      <c r="A8" s="20" t="n">
        <v>3</v>
      </c>
      <c r="B8" s="14"/>
      <c r="C8" s="14"/>
      <c r="D8" s="14"/>
      <c r="E8" s="21"/>
      <c r="F8" s="21"/>
      <c r="G8" s="22" t="str">
        <f aca="false">IF(AND(E8="",F8=""),"",N(E8)+N(F8))</f>
        <v/>
      </c>
      <c r="H8" s="23"/>
      <c r="I8" s="24"/>
      <c r="J8" s="14"/>
    </row>
    <row r="9" customFormat="false" ht="15" hidden="false" customHeight="false" outlineLevel="0" collapsed="false">
      <c r="A9" s="20" t="n">
        <v>4</v>
      </c>
      <c r="B9" s="14"/>
      <c r="C9" s="14"/>
      <c r="D9" s="14"/>
      <c r="E9" s="21"/>
      <c r="F9" s="21"/>
      <c r="G9" s="22" t="str">
        <f aca="false">IF(AND(E9="",F9=""),"",N(E9)+N(F9))</f>
        <v/>
      </c>
      <c r="H9" s="23"/>
      <c r="I9" s="24"/>
      <c r="J9" s="14"/>
    </row>
    <row r="10" customFormat="false" ht="15" hidden="false" customHeight="false" outlineLevel="0" collapsed="false">
      <c r="A10" s="20" t="n">
        <v>5</v>
      </c>
      <c r="B10" s="14"/>
      <c r="C10" s="14"/>
      <c r="D10" s="14"/>
      <c r="E10" s="21"/>
      <c r="F10" s="21"/>
      <c r="G10" s="22" t="str">
        <f aca="false">IF(AND(E10="",F10=""),"",N(E10)+N(F10))</f>
        <v/>
      </c>
      <c r="H10" s="23"/>
      <c r="I10" s="24"/>
      <c r="J10" s="14"/>
    </row>
    <row r="11" customFormat="false" ht="15" hidden="false" customHeight="false" outlineLevel="0" collapsed="false">
      <c r="A11" s="20" t="n">
        <v>6</v>
      </c>
      <c r="B11" s="14"/>
      <c r="C11" s="14"/>
      <c r="D11" s="14"/>
      <c r="E11" s="21"/>
      <c r="F11" s="21"/>
      <c r="G11" s="22" t="str">
        <f aca="false">IF(AND(E11="",F11=""),"",N(E11)+N(F11))</f>
        <v/>
      </c>
      <c r="H11" s="23"/>
      <c r="I11" s="24"/>
      <c r="J11" s="14"/>
    </row>
    <row r="12" customFormat="false" ht="15" hidden="false" customHeight="false" outlineLevel="0" collapsed="false">
      <c r="A12" s="20" t="n">
        <v>7</v>
      </c>
      <c r="B12" s="14"/>
      <c r="C12" s="14"/>
      <c r="D12" s="14"/>
      <c r="E12" s="21"/>
      <c r="F12" s="21"/>
      <c r="G12" s="22" t="str">
        <f aca="false">IF(AND(E12="",F12=""),"",N(E12)+N(F12))</f>
        <v/>
      </c>
      <c r="H12" s="23"/>
      <c r="I12" s="24"/>
      <c r="J12" s="14"/>
    </row>
    <row r="13" customFormat="false" ht="15" hidden="false" customHeight="false" outlineLevel="0" collapsed="false">
      <c r="A13" s="20" t="n">
        <v>8</v>
      </c>
      <c r="B13" s="14"/>
      <c r="C13" s="14"/>
      <c r="D13" s="14"/>
      <c r="E13" s="21"/>
      <c r="F13" s="21"/>
      <c r="G13" s="22" t="str">
        <f aca="false">IF(AND(E13="",F13=""),"",N(E13)+N(F13))</f>
        <v/>
      </c>
      <c r="H13" s="23"/>
      <c r="I13" s="24"/>
      <c r="J13" s="14"/>
    </row>
    <row r="14" customFormat="false" ht="15" hidden="false" customHeight="false" outlineLevel="0" collapsed="false">
      <c r="A14" s="20" t="n">
        <v>9</v>
      </c>
      <c r="B14" s="14"/>
      <c r="C14" s="14"/>
      <c r="D14" s="14"/>
      <c r="E14" s="21"/>
      <c r="F14" s="21"/>
      <c r="G14" s="22" t="str">
        <f aca="false">IF(AND(E14="",F14=""),"",N(E14)+N(F14))</f>
        <v/>
      </c>
      <c r="H14" s="23"/>
      <c r="I14" s="24"/>
      <c r="J14" s="14"/>
    </row>
    <row r="15" customFormat="false" ht="15" hidden="false" customHeight="false" outlineLevel="0" collapsed="false">
      <c r="A15" s="20" t="n">
        <v>10</v>
      </c>
      <c r="B15" s="14"/>
      <c r="C15" s="14"/>
      <c r="D15" s="14"/>
      <c r="E15" s="21"/>
      <c r="F15" s="21"/>
      <c r="G15" s="22" t="str">
        <f aca="false">IF(AND(E15="",F15=""),"",N(E15)+N(F15))</f>
        <v/>
      </c>
      <c r="H15" s="23"/>
      <c r="I15" s="24"/>
      <c r="J15" s="14"/>
    </row>
    <row r="16" customFormat="false" ht="15" hidden="false" customHeight="false" outlineLevel="0" collapsed="false">
      <c r="A16" s="20" t="n">
        <v>11</v>
      </c>
      <c r="B16" s="14"/>
      <c r="C16" s="14"/>
      <c r="D16" s="14"/>
      <c r="E16" s="21"/>
      <c r="F16" s="21"/>
      <c r="G16" s="22" t="str">
        <f aca="false">IF(AND(E16="",F16=""),"",N(E16)+N(F16))</f>
        <v/>
      </c>
      <c r="H16" s="23"/>
      <c r="I16" s="24"/>
      <c r="J16" s="14"/>
    </row>
    <row r="17" customFormat="false" ht="15" hidden="false" customHeight="false" outlineLevel="0" collapsed="false">
      <c r="A17" s="20" t="n">
        <v>12</v>
      </c>
      <c r="B17" s="14"/>
      <c r="C17" s="14"/>
      <c r="D17" s="14"/>
      <c r="E17" s="21"/>
      <c r="F17" s="21"/>
      <c r="G17" s="22" t="str">
        <f aca="false">IF(AND(E17="",F17=""),"",N(E17)+N(F17))</f>
        <v/>
      </c>
      <c r="H17" s="23"/>
      <c r="I17" s="24"/>
      <c r="J17" s="14"/>
    </row>
    <row r="18" customFormat="false" ht="15" hidden="false" customHeight="false" outlineLevel="0" collapsed="false">
      <c r="A18" s="20" t="n">
        <v>13</v>
      </c>
      <c r="B18" s="14"/>
      <c r="C18" s="14"/>
      <c r="D18" s="14"/>
      <c r="E18" s="21"/>
      <c r="F18" s="21"/>
      <c r="G18" s="22" t="str">
        <f aca="false">IF(AND(E18="",F18=""),"",N(E18)+N(F18))</f>
        <v/>
      </c>
      <c r="H18" s="23"/>
      <c r="I18" s="24"/>
      <c r="J18" s="14"/>
    </row>
    <row r="19" customFormat="false" ht="15" hidden="false" customHeight="false" outlineLevel="0" collapsed="false">
      <c r="A19" s="20" t="n">
        <v>14</v>
      </c>
      <c r="B19" s="14"/>
      <c r="C19" s="14"/>
      <c r="D19" s="14"/>
      <c r="E19" s="21"/>
      <c r="F19" s="21"/>
      <c r="G19" s="22" t="str">
        <f aca="false">IF(AND(E19="",F19=""),"",N(E19)+N(F19))</f>
        <v/>
      </c>
      <c r="H19" s="23"/>
      <c r="I19" s="24"/>
      <c r="J19" s="14"/>
    </row>
    <row r="20" customFormat="false" ht="15" hidden="false" customHeight="false" outlineLevel="0" collapsed="false">
      <c r="A20" s="20" t="n">
        <v>15</v>
      </c>
      <c r="B20" s="14"/>
      <c r="C20" s="14"/>
      <c r="D20" s="14"/>
      <c r="E20" s="21"/>
      <c r="F20" s="21"/>
      <c r="G20" s="22" t="str">
        <f aca="false">IF(AND(E20="",F20=""),"",N(E20)+N(F20))</f>
        <v/>
      </c>
      <c r="H20" s="23"/>
      <c r="I20" s="24"/>
      <c r="J20" s="14"/>
    </row>
    <row r="22" customFormat="false" ht="15" hidden="false" customHeight="false" outlineLevel="0" collapsed="false">
      <c r="B22" s="25" t="s">
        <v>79</v>
      </c>
    </row>
    <row r="23" customFormat="false" ht="15" hidden="false" customHeight="false" outlineLevel="0" collapsed="false">
      <c r="B23" s="10" t="s">
        <v>80</v>
      </c>
      <c r="C23" s="26" t="n">
        <f aca="false">SUM(E6:E20)</f>
        <v>0</v>
      </c>
    </row>
    <row r="24" customFormat="false" ht="15" hidden="false" customHeight="false" outlineLevel="0" collapsed="false">
      <c r="B24" s="10" t="s">
        <v>81</v>
      </c>
      <c r="C24" s="26" t="n">
        <f aca="false">SUM(F6:F20)</f>
        <v>0</v>
      </c>
    </row>
    <row r="25" customFormat="false" ht="15" hidden="false" customHeight="false" outlineLevel="0" collapsed="false">
      <c r="B25" s="10" t="s">
        <v>82</v>
      </c>
      <c r="C25" s="26" t="n">
        <f aca="false">SUM(G6:G20)</f>
        <v>0</v>
      </c>
    </row>
    <row r="26" customFormat="false" ht="15" hidden="false" customHeight="false" outlineLevel="0" collapsed="false">
      <c r="B26" s="10" t="s">
        <v>83</v>
      </c>
      <c r="C26" s="27" t="n">
        <f aca="false">IF(N(C25)=0,0,C23/C25)</f>
        <v>0</v>
      </c>
    </row>
    <row r="27" customFormat="false" ht="15" hidden="false" customHeight="false" outlineLevel="0" collapsed="false">
      <c r="B27" s="10" t="s">
        <v>33</v>
      </c>
      <c r="C27" s="27" t="n">
        <f aca="false">IF(COUNT(H6:H20)=0,0,PRODUCT(H6:H20))</f>
        <v>0</v>
      </c>
      <c r="D27" s="28" t="s">
        <v>84</v>
      </c>
    </row>
    <row r="28" customFormat="false" ht="15" hidden="false" customHeight="false" outlineLevel="0" collapsed="false">
      <c r="B28" s="10" t="s">
        <v>85</v>
      </c>
      <c r="C28" s="29" t="n">
        <f aca="false">COUNTIF(I6:I20,"Y")</f>
        <v>0</v>
      </c>
    </row>
    <row r="29" customFormat="false" ht="15" hidden="false" customHeight="false" outlineLevel="0" collapsed="false">
      <c r="B29" s="10" t="s">
        <v>86</v>
      </c>
      <c r="C29" s="29" t="n">
        <f aca="false">COUNTA(B6:B20)</f>
        <v>0</v>
      </c>
    </row>
  </sheetData>
  <mergeCells count="2">
    <mergeCell ref="A1:J1"/>
    <mergeCell ref="A2:J2"/>
  </mergeCells>
  <dataValidations count="2">
    <dataValidation allowBlank="true" errorStyle="stop" operator="between" showDropDown="false" showErrorMessage="false" showInputMessage="false" sqref="I6:I20" type="list">
      <formula1>"Y,N"</formula1>
      <formula2>0</formula2>
    </dataValidation>
    <dataValidation allowBlank="true" error="Enter a percentage between 0% and 100%." errorStyle="stop" operator="between" showDropDown="false" showErrorMessage="true" showInputMessage="false" sqref="H6:H20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44"/>
  </cols>
  <sheetData>
    <row r="1" customFormat="false" ht="33.75" hidden="false" customHeight="true" outlineLevel="0" collapsed="false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42" hidden="false" customHeight="true" outlineLevel="0" collapsed="false">
      <c r="A4" s="16" t="s">
        <v>64</v>
      </c>
      <c r="B4" s="16" t="s">
        <v>65</v>
      </c>
      <c r="C4" s="16" t="s">
        <v>66</v>
      </c>
      <c r="D4" s="16" t="s">
        <v>67</v>
      </c>
      <c r="E4" s="16" t="s">
        <v>68</v>
      </c>
      <c r="F4" s="16" t="s">
        <v>69</v>
      </c>
      <c r="G4" s="16" t="s">
        <v>70</v>
      </c>
      <c r="H4" s="16" t="s">
        <v>29</v>
      </c>
      <c r="I4" s="16" t="s">
        <v>71</v>
      </c>
      <c r="J4" s="16" t="s">
        <v>72</v>
      </c>
    </row>
    <row r="5" customFormat="false" ht="25.35" hidden="false" customHeight="false" outlineLevel="0" collapsed="false">
      <c r="A5" s="17" t="s">
        <v>73</v>
      </c>
      <c r="B5" s="18" t="s">
        <v>89</v>
      </c>
      <c r="C5" s="18" t="s">
        <v>90</v>
      </c>
      <c r="D5" s="18" t="s">
        <v>76</v>
      </c>
      <c r="E5" s="17" t="n">
        <v>0.5</v>
      </c>
      <c r="F5" s="17" t="n">
        <v>1</v>
      </c>
      <c r="G5" s="17" t="n">
        <f aca="false">E5+F5</f>
        <v>1.5</v>
      </c>
      <c r="H5" s="19" t="n">
        <v>0.9</v>
      </c>
      <c r="I5" s="17" t="s">
        <v>91</v>
      </c>
      <c r="J5" s="18" t="s">
        <v>92</v>
      </c>
    </row>
    <row r="6" customFormat="false" ht="15" hidden="false" customHeight="false" outlineLevel="0" collapsed="false">
      <c r="A6" s="20" t="n">
        <v>1</v>
      </c>
      <c r="B6" s="14"/>
      <c r="C6" s="14"/>
      <c r="D6" s="14"/>
      <c r="E6" s="21"/>
      <c r="F6" s="21"/>
      <c r="G6" s="22" t="str">
        <f aca="false">IF(AND(E6="",F6=""),"",N(E6)+N(F6))</f>
        <v/>
      </c>
      <c r="H6" s="23"/>
      <c r="I6" s="24"/>
      <c r="J6" s="14"/>
    </row>
    <row r="7" customFormat="false" ht="15" hidden="false" customHeight="false" outlineLevel="0" collapsed="false">
      <c r="A7" s="20" t="n">
        <v>2</v>
      </c>
      <c r="B7" s="14"/>
      <c r="C7" s="14"/>
      <c r="D7" s="14"/>
      <c r="E7" s="21"/>
      <c r="F7" s="21"/>
      <c r="G7" s="22" t="str">
        <f aca="false">IF(AND(E7="",F7=""),"",N(E7)+N(F7))</f>
        <v/>
      </c>
      <c r="H7" s="23"/>
      <c r="I7" s="24"/>
      <c r="J7" s="14"/>
    </row>
    <row r="8" customFormat="false" ht="15" hidden="false" customHeight="false" outlineLevel="0" collapsed="false">
      <c r="A8" s="20" t="n">
        <v>3</v>
      </c>
      <c r="B8" s="14"/>
      <c r="C8" s="14"/>
      <c r="D8" s="14"/>
      <c r="E8" s="21"/>
      <c r="F8" s="21"/>
      <c r="G8" s="22" t="str">
        <f aca="false">IF(AND(E8="",F8=""),"",N(E8)+N(F8))</f>
        <v/>
      </c>
      <c r="H8" s="23"/>
      <c r="I8" s="24"/>
      <c r="J8" s="14"/>
    </row>
    <row r="9" customFormat="false" ht="15" hidden="false" customHeight="false" outlineLevel="0" collapsed="false">
      <c r="A9" s="20" t="n">
        <v>4</v>
      </c>
      <c r="B9" s="14"/>
      <c r="C9" s="14"/>
      <c r="D9" s="14"/>
      <c r="E9" s="21"/>
      <c r="F9" s="21"/>
      <c r="G9" s="22" t="str">
        <f aca="false">IF(AND(E9="",F9=""),"",N(E9)+N(F9))</f>
        <v/>
      </c>
      <c r="H9" s="23"/>
      <c r="I9" s="24"/>
      <c r="J9" s="14"/>
    </row>
    <row r="10" customFormat="false" ht="15" hidden="false" customHeight="false" outlineLevel="0" collapsed="false">
      <c r="A10" s="20" t="n">
        <v>5</v>
      </c>
      <c r="B10" s="14"/>
      <c r="C10" s="14"/>
      <c r="D10" s="14"/>
      <c r="E10" s="21"/>
      <c r="F10" s="21"/>
      <c r="G10" s="22" t="str">
        <f aca="false">IF(AND(E10="",F10=""),"",N(E10)+N(F10))</f>
        <v/>
      </c>
      <c r="H10" s="23"/>
      <c r="I10" s="24"/>
      <c r="J10" s="14"/>
    </row>
    <row r="11" customFormat="false" ht="15" hidden="false" customHeight="false" outlineLevel="0" collapsed="false">
      <c r="A11" s="20" t="n">
        <v>6</v>
      </c>
      <c r="B11" s="14"/>
      <c r="C11" s="14"/>
      <c r="D11" s="14"/>
      <c r="E11" s="21"/>
      <c r="F11" s="21"/>
      <c r="G11" s="22" t="str">
        <f aca="false">IF(AND(E11="",F11=""),"",N(E11)+N(F11))</f>
        <v/>
      </c>
      <c r="H11" s="23"/>
      <c r="I11" s="24"/>
      <c r="J11" s="14"/>
    </row>
    <row r="12" customFormat="false" ht="15" hidden="false" customHeight="false" outlineLevel="0" collapsed="false">
      <c r="A12" s="20" t="n">
        <v>7</v>
      </c>
      <c r="B12" s="14"/>
      <c r="C12" s="14"/>
      <c r="D12" s="14"/>
      <c r="E12" s="21"/>
      <c r="F12" s="21"/>
      <c r="G12" s="22" t="str">
        <f aca="false">IF(AND(E12="",F12=""),"",N(E12)+N(F12))</f>
        <v/>
      </c>
      <c r="H12" s="23"/>
      <c r="I12" s="24"/>
      <c r="J12" s="14"/>
    </row>
    <row r="13" customFormat="false" ht="15" hidden="false" customHeight="false" outlineLevel="0" collapsed="false">
      <c r="A13" s="20" t="n">
        <v>8</v>
      </c>
      <c r="B13" s="14"/>
      <c r="C13" s="14"/>
      <c r="D13" s="14"/>
      <c r="E13" s="21"/>
      <c r="F13" s="21"/>
      <c r="G13" s="22" t="str">
        <f aca="false">IF(AND(E13="",F13=""),"",N(E13)+N(F13))</f>
        <v/>
      </c>
      <c r="H13" s="23"/>
      <c r="I13" s="24"/>
      <c r="J13" s="14"/>
    </row>
    <row r="14" customFormat="false" ht="15" hidden="false" customHeight="false" outlineLevel="0" collapsed="false">
      <c r="A14" s="20" t="n">
        <v>9</v>
      </c>
      <c r="B14" s="14"/>
      <c r="C14" s="14"/>
      <c r="D14" s="14"/>
      <c r="E14" s="21"/>
      <c r="F14" s="21"/>
      <c r="G14" s="22" t="str">
        <f aca="false">IF(AND(E14="",F14=""),"",N(E14)+N(F14))</f>
        <v/>
      </c>
      <c r="H14" s="23"/>
      <c r="I14" s="24"/>
      <c r="J14" s="14"/>
    </row>
    <row r="15" customFormat="false" ht="15" hidden="false" customHeight="false" outlineLevel="0" collapsed="false">
      <c r="A15" s="20" t="n">
        <v>10</v>
      </c>
      <c r="B15" s="14"/>
      <c r="C15" s="14"/>
      <c r="D15" s="14"/>
      <c r="E15" s="21"/>
      <c r="F15" s="21"/>
      <c r="G15" s="22" t="str">
        <f aca="false">IF(AND(E15="",F15=""),"",N(E15)+N(F15))</f>
        <v/>
      </c>
      <c r="H15" s="23"/>
      <c r="I15" s="24"/>
      <c r="J15" s="14"/>
    </row>
    <row r="16" customFormat="false" ht="15" hidden="false" customHeight="false" outlineLevel="0" collapsed="false">
      <c r="A16" s="20" t="n">
        <v>11</v>
      </c>
      <c r="B16" s="14"/>
      <c r="C16" s="14"/>
      <c r="D16" s="14"/>
      <c r="E16" s="21"/>
      <c r="F16" s="21"/>
      <c r="G16" s="22" t="str">
        <f aca="false">IF(AND(E16="",F16=""),"",N(E16)+N(F16))</f>
        <v/>
      </c>
      <c r="H16" s="23"/>
      <c r="I16" s="24"/>
      <c r="J16" s="14"/>
    </row>
    <row r="17" customFormat="false" ht="15" hidden="false" customHeight="false" outlineLevel="0" collapsed="false">
      <c r="A17" s="20" t="n">
        <v>12</v>
      </c>
      <c r="B17" s="14"/>
      <c r="C17" s="14"/>
      <c r="D17" s="14"/>
      <c r="E17" s="21"/>
      <c r="F17" s="21"/>
      <c r="G17" s="22" t="str">
        <f aca="false">IF(AND(E17="",F17=""),"",N(E17)+N(F17))</f>
        <v/>
      </c>
      <c r="H17" s="23"/>
      <c r="I17" s="24"/>
      <c r="J17" s="14"/>
    </row>
    <row r="18" customFormat="false" ht="15" hidden="false" customHeight="false" outlineLevel="0" collapsed="false">
      <c r="A18" s="20" t="n">
        <v>13</v>
      </c>
      <c r="B18" s="14"/>
      <c r="C18" s="14"/>
      <c r="D18" s="14"/>
      <c r="E18" s="21"/>
      <c r="F18" s="21"/>
      <c r="G18" s="22" t="str">
        <f aca="false">IF(AND(E18="",F18=""),"",N(E18)+N(F18))</f>
        <v/>
      </c>
      <c r="H18" s="23"/>
      <c r="I18" s="24"/>
      <c r="J18" s="14"/>
    </row>
    <row r="19" customFormat="false" ht="15" hidden="false" customHeight="false" outlineLevel="0" collapsed="false">
      <c r="A19" s="20" t="n">
        <v>14</v>
      </c>
      <c r="B19" s="14"/>
      <c r="C19" s="14"/>
      <c r="D19" s="14"/>
      <c r="E19" s="21"/>
      <c r="F19" s="21"/>
      <c r="G19" s="22" t="str">
        <f aca="false">IF(AND(E19="",F19=""),"",N(E19)+N(F19))</f>
        <v/>
      </c>
      <c r="H19" s="23"/>
      <c r="I19" s="24"/>
      <c r="J19" s="14"/>
    </row>
    <row r="20" customFormat="false" ht="15" hidden="false" customHeight="false" outlineLevel="0" collapsed="false">
      <c r="A20" s="20" t="n">
        <v>15</v>
      </c>
      <c r="B20" s="14"/>
      <c r="C20" s="14"/>
      <c r="D20" s="14"/>
      <c r="E20" s="21"/>
      <c r="F20" s="21"/>
      <c r="G20" s="22" t="str">
        <f aca="false">IF(AND(E20="",F20=""),"",N(E20)+N(F20))</f>
        <v/>
      </c>
      <c r="H20" s="23"/>
      <c r="I20" s="24"/>
      <c r="J20" s="14"/>
    </row>
    <row r="22" customFormat="false" ht="15" hidden="false" customHeight="false" outlineLevel="0" collapsed="false">
      <c r="B22" s="25" t="s">
        <v>79</v>
      </c>
    </row>
    <row r="23" customFormat="false" ht="15" hidden="false" customHeight="false" outlineLevel="0" collapsed="false">
      <c r="B23" s="10" t="s">
        <v>80</v>
      </c>
      <c r="C23" s="26" t="n">
        <f aca="false">SUM(E6:E20)</f>
        <v>0</v>
      </c>
    </row>
    <row r="24" customFormat="false" ht="15" hidden="false" customHeight="false" outlineLevel="0" collapsed="false">
      <c r="B24" s="10" t="s">
        <v>81</v>
      </c>
      <c r="C24" s="26" t="n">
        <f aca="false">SUM(F6:F20)</f>
        <v>0</v>
      </c>
    </row>
    <row r="25" customFormat="false" ht="15" hidden="false" customHeight="false" outlineLevel="0" collapsed="false">
      <c r="B25" s="10" t="s">
        <v>82</v>
      </c>
      <c r="C25" s="26" t="n">
        <f aca="false">SUM(G6:G20)</f>
        <v>0</v>
      </c>
    </row>
    <row r="26" customFormat="false" ht="15" hidden="false" customHeight="false" outlineLevel="0" collapsed="false">
      <c r="B26" s="10" t="s">
        <v>83</v>
      </c>
      <c r="C26" s="27" t="n">
        <f aca="false">IF(N(C25)=0,0,C23/C25)</f>
        <v>0</v>
      </c>
    </row>
    <row r="27" customFormat="false" ht="15" hidden="false" customHeight="false" outlineLevel="0" collapsed="false">
      <c r="B27" s="10" t="s">
        <v>33</v>
      </c>
      <c r="C27" s="27" t="n">
        <f aca="false">IF(COUNT(H6:H20)=0,0,PRODUCT(H6:H20))</f>
        <v>0</v>
      </c>
      <c r="D27" s="28" t="s">
        <v>84</v>
      </c>
    </row>
    <row r="28" customFormat="false" ht="15" hidden="false" customHeight="false" outlineLevel="0" collapsed="false">
      <c r="B28" s="10" t="s">
        <v>85</v>
      </c>
      <c r="C28" s="29" t="n">
        <f aca="false">COUNTIF(I6:I20,"Y")</f>
        <v>0</v>
      </c>
    </row>
    <row r="29" customFormat="false" ht="15" hidden="false" customHeight="false" outlineLevel="0" collapsed="false">
      <c r="B29" s="10" t="s">
        <v>86</v>
      </c>
      <c r="C29" s="29" t="n">
        <f aca="false">COUNTA(B6:B20)</f>
        <v>0</v>
      </c>
    </row>
    <row r="31" customFormat="false" ht="15" hidden="false" customHeight="false" outlineLevel="0" collapsed="false">
      <c r="B31" s="25" t="s">
        <v>93</v>
      </c>
    </row>
    <row r="32" customFormat="false" ht="15" hidden="false" customHeight="false" outlineLevel="0" collapsed="false">
      <c r="B32" s="30" t="s">
        <v>94</v>
      </c>
      <c r="C32" s="30" t="s">
        <v>95</v>
      </c>
      <c r="D32" s="30" t="s">
        <v>96</v>
      </c>
      <c r="E32" s="30" t="s">
        <v>97</v>
      </c>
    </row>
    <row r="33" customFormat="false" ht="15" hidden="false" customHeight="false" outlineLevel="0" collapsed="false">
      <c r="B33" s="10" t="s">
        <v>82</v>
      </c>
      <c r="C33" s="31" t="n">
        <f aca="false">'Current State'!C25</f>
        <v>0</v>
      </c>
      <c r="D33" s="22" t="n">
        <f aca="false">C25</f>
        <v>0</v>
      </c>
      <c r="E33" s="32" t="n">
        <f aca="false">D33-C33</f>
        <v>0</v>
      </c>
    </row>
    <row r="34" customFormat="false" ht="15" hidden="false" customHeight="false" outlineLevel="0" collapsed="false">
      <c r="B34" s="10" t="s">
        <v>80</v>
      </c>
      <c r="C34" s="31" t="n">
        <f aca="false">'Current State'!C23</f>
        <v>0</v>
      </c>
      <c r="D34" s="22" t="n">
        <f aca="false">C23</f>
        <v>0</v>
      </c>
      <c r="E34" s="32" t="n">
        <f aca="false">D34-C34</f>
        <v>0</v>
      </c>
    </row>
    <row r="35" customFormat="false" ht="15" hidden="false" customHeight="false" outlineLevel="0" collapsed="false">
      <c r="B35" s="10" t="s">
        <v>81</v>
      </c>
      <c r="C35" s="31" t="n">
        <f aca="false">'Current State'!C24</f>
        <v>0</v>
      </c>
      <c r="D35" s="22" t="n">
        <f aca="false">C24</f>
        <v>0</v>
      </c>
      <c r="E35" s="32" t="n">
        <f aca="false">D35-C35</f>
        <v>0</v>
      </c>
    </row>
    <row r="36" customFormat="false" ht="15" hidden="false" customHeight="false" outlineLevel="0" collapsed="false">
      <c r="B36" s="10" t="s">
        <v>31</v>
      </c>
      <c r="C36" s="33" t="n">
        <f aca="false">'Current State'!C26</f>
        <v>0</v>
      </c>
      <c r="D36" s="34" t="n">
        <f aca="false">C26</f>
        <v>0</v>
      </c>
      <c r="E36" s="35" t="n">
        <f aca="false">D36-C36</f>
        <v>0</v>
      </c>
    </row>
    <row r="37" customFormat="false" ht="15" hidden="false" customHeight="false" outlineLevel="0" collapsed="false">
      <c r="B37" s="10" t="s">
        <v>33</v>
      </c>
      <c r="C37" s="33" t="n">
        <f aca="false">'Current State'!C27</f>
        <v>0</v>
      </c>
      <c r="D37" s="34" t="n">
        <f aca="false">C27</f>
        <v>0</v>
      </c>
      <c r="E37" s="35" t="n">
        <f aca="false">D37-C37</f>
        <v>0</v>
      </c>
    </row>
    <row r="38" customFormat="false" ht="15" hidden="false" customHeight="false" outlineLevel="0" collapsed="false">
      <c r="B38" s="10" t="s">
        <v>85</v>
      </c>
      <c r="C38" s="36" t="n">
        <f aca="false">'Current State'!C28</f>
        <v>0</v>
      </c>
      <c r="D38" s="37" t="n">
        <f aca="false">C28</f>
        <v>0</v>
      </c>
      <c r="E38" s="38" t="n">
        <f aca="false">D38-C38</f>
        <v>0</v>
      </c>
    </row>
    <row r="39" customFormat="false" ht="15" hidden="false" customHeight="false" outlineLevel="0" collapsed="false">
      <c r="B39" s="10" t="s">
        <v>86</v>
      </c>
      <c r="C39" s="36" t="n">
        <f aca="false">'Current State'!C29</f>
        <v>0</v>
      </c>
      <c r="D39" s="37" t="n">
        <f aca="false">C29</f>
        <v>0</v>
      </c>
      <c r="E39" s="38" t="n">
        <f aca="false">D39-C39</f>
        <v>0</v>
      </c>
    </row>
    <row r="40" customFormat="false" ht="15" hidden="false" customHeight="false" outlineLevel="0" collapsed="false">
      <c r="B40" s="28" t="s">
        <v>98</v>
      </c>
    </row>
  </sheetData>
  <mergeCells count="2">
    <mergeCell ref="A1:J1"/>
    <mergeCell ref="A2:J2"/>
  </mergeCells>
  <dataValidations count="2">
    <dataValidation allowBlank="true" error="Enter a percentage between 0% and 100%." errorStyle="stop" operator="between" showDropDown="false" showErrorMessage="true" showInputMessage="false" sqref="H6:H20" type="decimal">
      <formula1>0</formula1>
      <formula2>1</formula2>
    </dataValidation>
    <dataValidation allowBlank="true" errorStyle="stop" operator="between" showDropDown="false" showErrorMessage="false" showInputMessage="false" sqref="I6:I20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48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9"/>
  </cols>
  <sheetData>
    <row r="1" customFormat="false" ht="33.75" hidden="false" customHeight="true" outlineLevel="0" collapsed="false">
      <c r="A1" s="1" t="s">
        <v>99</v>
      </c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2" t="s">
        <v>100</v>
      </c>
      <c r="B2" s="2"/>
      <c r="C2" s="2"/>
      <c r="D2" s="2"/>
      <c r="E2" s="2"/>
      <c r="F2" s="2"/>
      <c r="G2" s="2"/>
    </row>
    <row r="4" customFormat="false" ht="42" hidden="false" customHeight="true" outlineLevel="0" collapsed="false">
      <c r="A4" s="16" t="s">
        <v>101</v>
      </c>
      <c r="B4" s="16" t="s">
        <v>102</v>
      </c>
      <c r="C4" s="16" t="s">
        <v>103</v>
      </c>
      <c r="D4" s="16" t="s">
        <v>104</v>
      </c>
      <c r="E4" s="16" t="s">
        <v>105</v>
      </c>
      <c r="F4" s="16" t="s">
        <v>106</v>
      </c>
      <c r="G4" s="16" t="s">
        <v>107</v>
      </c>
    </row>
    <row r="5" customFormat="false" ht="25.35" hidden="false" customHeight="false" outlineLevel="0" collapsed="false">
      <c r="A5" s="39" t="s">
        <v>73</v>
      </c>
      <c r="B5" s="39" t="s">
        <v>74</v>
      </c>
      <c r="C5" s="39" t="s">
        <v>108</v>
      </c>
      <c r="D5" s="39" t="s">
        <v>109</v>
      </c>
      <c r="E5" s="39" t="s">
        <v>110</v>
      </c>
      <c r="F5" s="39" t="n">
        <v>7</v>
      </c>
      <c r="G5" s="39"/>
    </row>
    <row r="6" customFormat="false" ht="15" hidden="false" customHeight="false" outlineLevel="0" collapsed="false">
      <c r="A6" s="20" t="n">
        <v>1</v>
      </c>
      <c r="B6" s="14"/>
      <c r="C6" s="14"/>
      <c r="D6" s="14"/>
      <c r="E6" s="14"/>
      <c r="F6" s="40"/>
      <c r="G6" s="37" t="str">
        <f aca="false">IF(F6="","",RANK(F6,$F$6:$F$25))</f>
        <v/>
      </c>
    </row>
    <row r="7" customFormat="false" ht="15" hidden="false" customHeight="false" outlineLevel="0" collapsed="false">
      <c r="A7" s="20" t="n">
        <v>2</v>
      </c>
      <c r="B7" s="14"/>
      <c r="C7" s="14"/>
      <c r="D7" s="14"/>
      <c r="E7" s="14"/>
      <c r="F7" s="40"/>
      <c r="G7" s="37" t="str">
        <f aca="false">IF(F7="","",RANK(F7,$F$6:$F$25))</f>
        <v/>
      </c>
    </row>
    <row r="8" customFormat="false" ht="15" hidden="false" customHeight="false" outlineLevel="0" collapsed="false">
      <c r="A8" s="20" t="n">
        <v>3</v>
      </c>
      <c r="B8" s="14"/>
      <c r="C8" s="14"/>
      <c r="D8" s="14"/>
      <c r="E8" s="14"/>
      <c r="F8" s="40"/>
      <c r="G8" s="37" t="str">
        <f aca="false">IF(F8="","",RANK(F8,$F$6:$F$25))</f>
        <v/>
      </c>
    </row>
    <row r="9" customFormat="false" ht="15" hidden="false" customHeight="false" outlineLevel="0" collapsed="false">
      <c r="A9" s="20" t="n">
        <v>4</v>
      </c>
      <c r="B9" s="14"/>
      <c r="C9" s="14"/>
      <c r="D9" s="14"/>
      <c r="E9" s="14"/>
      <c r="F9" s="40"/>
      <c r="G9" s="37" t="str">
        <f aca="false">IF(F9="","",RANK(F9,$F$6:$F$25))</f>
        <v/>
      </c>
    </row>
    <row r="10" customFormat="false" ht="15" hidden="false" customHeight="false" outlineLevel="0" collapsed="false">
      <c r="A10" s="20" t="n">
        <v>5</v>
      </c>
      <c r="B10" s="14"/>
      <c r="C10" s="14"/>
      <c r="D10" s="14"/>
      <c r="E10" s="14"/>
      <c r="F10" s="40"/>
      <c r="G10" s="37" t="str">
        <f aca="false">IF(F10="","",RANK(F10,$F$6:$F$25))</f>
        <v/>
      </c>
    </row>
    <row r="11" customFormat="false" ht="15" hidden="false" customHeight="false" outlineLevel="0" collapsed="false">
      <c r="A11" s="20" t="n">
        <v>6</v>
      </c>
      <c r="B11" s="14"/>
      <c r="C11" s="14"/>
      <c r="D11" s="14"/>
      <c r="E11" s="14"/>
      <c r="F11" s="40"/>
      <c r="G11" s="37" t="str">
        <f aca="false">IF(F11="","",RANK(F11,$F$6:$F$25))</f>
        <v/>
      </c>
    </row>
    <row r="12" customFormat="false" ht="15" hidden="false" customHeight="false" outlineLevel="0" collapsed="false">
      <c r="A12" s="20" t="n">
        <v>7</v>
      </c>
      <c r="B12" s="14"/>
      <c r="C12" s="14"/>
      <c r="D12" s="14"/>
      <c r="E12" s="14"/>
      <c r="F12" s="40"/>
      <c r="G12" s="37" t="str">
        <f aca="false">IF(F12="","",RANK(F12,$F$6:$F$25))</f>
        <v/>
      </c>
    </row>
    <row r="13" customFormat="false" ht="15" hidden="false" customHeight="false" outlineLevel="0" collapsed="false">
      <c r="A13" s="20" t="n">
        <v>8</v>
      </c>
      <c r="B13" s="14"/>
      <c r="C13" s="14"/>
      <c r="D13" s="14"/>
      <c r="E13" s="14"/>
      <c r="F13" s="40"/>
      <c r="G13" s="37" t="str">
        <f aca="false">IF(F13="","",RANK(F13,$F$6:$F$25))</f>
        <v/>
      </c>
    </row>
    <row r="14" customFormat="false" ht="15" hidden="false" customHeight="false" outlineLevel="0" collapsed="false">
      <c r="A14" s="20" t="n">
        <v>9</v>
      </c>
      <c r="B14" s="14"/>
      <c r="C14" s="14"/>
      <c r="D14" s="14"/>
      <c r="E14" s="14"/>
      <c r="F14" s="40"/>
      <c r="G14" s="37" t="str">
        <f aca="false">IF(F14="","",RANK(F14,$F$6:$F$25))</f>
        <v/>
      </c>
    </row>
    <row r="15" customFormat="false" ht="15" hidden="false" customHeight="false" outlineLevel="0" collapsed="false">
      <c r="A15" s="20" t="n">
        <v>10</v>
      </c>
      <c r="B15" s="14"/>
      <c r="C15" s="14"/>
      <c r="D15" s="14"/>
      <c r="E15" s="14"/>
      <c r="F15" s="40"/>
      <c r="G15" s="37" t="str">
        <f aca="false">IF(F15="","",RANK(F15,$F$6:$F$25))</f>
        <v/>
      </c>
    </row>
    <row r="16" customFormat="false" ht="15" hidden="false" customHeight="false" outlineLevel="0" collapsed="false">
      <c r="A16" s="20" t="n">
        <v>11</v>
      </c>
      <c r="B16" s="14"/>
      <c r="C16" s="14"/>
      <c r="D16" s="14"/>
      <c r="E16" s="14"/>
      <c r="F16" s="40"/>
      <c r="G16" s="37" t="str">
        <f aca="false">IF(F16="","",RANK(F16,$F$6:$F$25))</f>
        <v/>
      </c>
    </row>
    <row r="17" customFormat="false" ht="15" hidden="false" customHeight="false" outlineLevel="0" collapsed="false">
      <c r="A17" s="20" t="n">
        <v>12</v>
      </c>
      <c r="B17" s="14"/>
      <c r="C17" s="14"/>
      <c r="D17" s="14"/>
      <c r="E17" s="14"/>
      <c r="F17" s="40"/>
      <c r="G17" s="37" t="str">
        <f aca="false">IF(F17="","",RANK(F17,$F$6:$F$25))</f>
        <v/>
      </c>
    </row>
    <row r="18" customFormat="false" ht="15" hidden="false" customHeight="false" outlineLevel="0" collapsed="false">
      <c r="A18" s="20" t="n">
        <v>13</v>
      </c>
      <c r="B18" s="14"/>
      <c r="C18" s="14"/>
      <c r="D18" s="14"/>
      <c r="E18" s="14"/>
      <c r="F18" s="40"/>
      <c r="G18" s="37" t="str">
        <f aca="false">IF(F18="","",RANK(F18,$F$6:$F$25))</f>
        <v/>
      </c>
    </row>
    <row r="19" customFormat="false" ht="15" hidden="false" customHeight="false" outlineLevel="0" collapsed="false">
      <c r="A19" s="20" t="n">
        <v>14</v>
      </c>
      <c r="B19" s="14"/>
      <c r="C19" s="14"/>
      <c r="D19" s="14"/>
      <c r="E19" s="14"/>
      <c r="F19" s="40"/>
      <c r="G19" s="37" t="str">
        <f aca="false">IF(F19="","",RANK(F19,$F$6:$F$25))</f>
        <v/>
      </c>
    </row>
    <row r="20" customFormat="false" ht="15" hidden="false" customHeight="false" outlineLevel="0" collapsed="false">
      <c r="A20" s="20" t="n">
        <v>15</v>
      </c>
      <c r="B20" s="14"/>
      <c r="C20" s="14"/>
      <c r="D20" s="14"/>
      <c r="E20" s="14"/>
      <c r="F20" s="40"/>
      <c r="G20" s="37" t="str">
        <f aca="false">IF(F20="","",RANK(F20,$F$6:$F$25))</f>
        <v/>
      </c>
    </row>
    <row r="21" customFormat="false" ht="15" hidden="false" customHeight="false" outlineLevel="0" collapsed="false">
      <c r="A21" s="20" t="n">
        <v>16</v>
      </c>
      <c r="B21" s="14"/>
      <c r="C21" s="14"/>
      <c r="D21" s="14"/>
      <c r="E21" s="14"/>
      <c r="F21" s="40"/>
      <c r="G21" s="37" t="str">
        <f aca="false">IF(F21="","",RANK(F21,$F$6:$F$25))</f>
        <v/>
      </c>
    </row>
    <row r="22" customFormat="false" ht="15" hidden="false" customHeight="false" outlineLevel="0" collapsed="false">
      <c r="A22" s="20" t="n">
        <v>17</v>
      </c>
      <c r="B22" s="14"/>
      <c r="C22" s="14"/>
      <c r="D22" s="14"/>
      <c r="E22" s="14"/>
      <c r="F22" s="40"/>
      <c r="G22" s="37" t="str">
        <f aca="false">IF(F22="","",RANK(F22,$F$6:$F$25))</f>
        <v/>
      </c>
    </row>
    <row r="23" customFormat="false" ht="15" hidden="false" customHeight="false" outlineLevel="0" collapsed="false">
      <c r="A23" s="20" t="n">
        <v>18</v>
      </c>
      <c r="B23" s="14"/>
      <c r="C23" s="14"/>
      <c r="D23" s="14"/>
      <c r="E23" s="14"/>
      <c r="F23" s="40"/>
      <c r="G23" s="37" t="str">
        <f aca="false">IF(F23="","",RANK(F23,$F$6:$F$25))</f>
        <v/>
      </c>
    </row>
    <row r="24" customFormat="false" ht="15" hidden="false" customHeight="false" outlineLevel="0" collapsed="false">
      <c r="A24" s="20" t="n">
        <v>19</v>
      </c>
      <c r="B24" s="14"/>
      <c r="C24" s="14"/>
      <c r="D24" s="14"/>
      <c r="E24" s="14"/>
      <c r="F24" s="40"/>
      <c r="G24" s="37" t="str">
        <f aca="false">IF(F24="","",RANK(F24,$F$6:$F$25))</f>
        <v/>
      </c>
    </row>
    <row r="25" customFormat="false" ht="15" hidden="false" customHeight="false" outlineLevel="0" collapsed="false">
      <c r="A25" s="20" t="n">
        <v>20</v>
      </c>
      <c r="B25" s="14"/>
      <c r="C25" s="14"/>
      <c r="D25" s="14"/>
      <c r="E25" s="14"/>
      <c r="F25" s="40"/>
      <c r="G25" s="37" t="str">
        <f aca="false">IF(F25="","",RANK(F25,$F$6:$F$25))</f>
        <v/>
      </c>
    </row>
    <row r="27" customFormat="false" ht="15" hidden="false" customHeight="false" outlineLevel="0" collapsed="false">
      <c r="B27" s="28" t="s">
        <v>111</v>
      </c>
    </row>
  </sheetData>
  <mergeCells count="2">
    <mergeCell ref="A1:G1"/>
    <mergeCell ref="A2:G2"/>
  </mergeCells>
  <conditionalFormatting sqref="G6:G25">
    <cfRule type="cellIs" priority="2" operator="between" aboveAverage="0" equalAverage="0" bottom="0" percent="0" rank="0" text="" dxfId="0">
      <formula>1</formula>
      <formula>3</formula>
    </cfRule>
  </conditionalFormatting>
  <dataValidations count="1">
    <dataValidation allowBlank="true" errorStyle="stop" operator="between" showDropDown="false" showErrorMessage="false" showInputMessage="false" sqref="C6:C25" type="list">
      <formula1>Lists!$A$2:$A$9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tru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32"/>
    <col collapsed="false" customWidth="true" hidden="false" outlineLevel="0" max="8" min="7" style="0" width="14"/>
    <col collapsed="false" customWidth="true" hidden="false" outlineLevel="0" max="9" min="9" style="0" width="34"/>
  </cols>
  <sheetData>
    <row r="1" customFormat="false" ht="33.75" hidden="false" customHeight="true" outlineLevel="0" collapsed="false">
      <c r="A1" s="1" t="s">
        <v>112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113</v>
      </c>
      <c r="B2" s="2"/>
      <c r="C2" s="2"/>
      <c r="D2" s="2"/>
      <c r="E2" s="2"/>
      <c r="F2" s="2"/>
      <c r="G2" s="2"/>
      <c r="H2" s="2"/>
      <c r="I2" s="2"/>
    </row>
    <row r="4" customFormat="false" ht="42" hidden="false" customHeight="true" outlineLevel="0" collapsed="false">
      <c r="A4" s="16" t="s">
        <v>114</v>
      </c>
      <c r="B4" s="16" t="s">
        <v>115</v>
      </c>
      <c r="C4" s="16" t="s">
        <v>116</v>
      </c>
      <c r="D4" s="16" t="s">
        <v>117</v>
      </c>
      <c r="E4" s="16" t="s">
        <v>118</v>
      </c>
      <c r="F4" s="16" t="s">
        <v>119</v>
      </c>
      <c r="G4" s="16" t="s">
        <v>120</v>
      </c>
      <c r="H4" s="16" t="s">
        <v>121</v>
      </c>
      <c r="I4" s="16" t="s">
        <v>122</v>
      </c>
    </row>
    <row r="5" customFormat="false" ht="25.35" hidden="false" customHeight="false" outlineLevel="0" collapsed="false">
      <c r="A5" s="39" t="s">
        <v>123</v>
      </c>
      <c r="B5" s="39" t="s">
        <v>124</v>
      </c>
      <c r="C5" s="39" t="s">
        <v>125</v>
      </c>
      <c r="D5" s="39" t="s">
        <v>126</v>
      </c>
      <c r="E5" s="39" t="s">
        <v>127</v>
      </c>
      <c r="F5" s="39" t="s">
        <v>128</v>
      </c>
      <c r="G5" s="39" t="s">
        <v>129</v>
      </c>
      <c r="H5" s="39" t="s">
        <v>130</v>
      </c>
      <c r="I5" s="39" t="s">
        <v>131</v>
      </c>
    </row>
    <row r="6" customFormat="false" ht="15" hidden="false" customHeight="false" outlineLevel="0" collapsed="false">
      <c r="A6" s="20" t="str">
        <f aca="false">"IMP-"&amp;TEXT(1,"00")</f>
        <v>IMP-01</v>
      </c>
      <c r="B6" s="14"/>
      <c r="C6" s="14"/>
      <c r="D6" s="14"/>
      <c r="E6" s="15"/>
      <c r="F6" s="14"/>
      <c r="G6" s="14"/>
      <c r="H6" s="15"/>
      <c r="I6" s="14"/>
    </row>
    <row r="7" customFormat="false" ht="15" hidden="false" customHeight="false" outlineLevel="0" collapsed="false">
      <c r="A7" s="20" t="str">
        <f aca="false">"IMP-"&amp;TEXT(2,"00")</f>
        <v>IMP-02</v>
      </c>
      <c r="B7" s="14"/>
      <c r="C7" s="14"/>
      <c r="D7" s="14"/>
      <c r="E7" s="15"/>
      <c r="F7" s="14"/>
      <c r="G7" s="14"/>
      <c r="H7" s="15"/>
      <c r="I7" s="14"/>
    </row>
    <row r="8" customFormat="false" ht="15" hidden="false" customHeight="false" outlineLevel="0" collapsed="false">
      <c r="A8" s="20" t="str">
        <f aca="false">"IMP-"&amp;TEXT(3,"00")</f>
        <v>IMP-03</v>
      </c>
      <c r="B8" s="14"/>
      <c r="C8" s="14"/>
      <c r="D8" s="14"/>
      <c r="E8" s="15"/>
      <c r="F8" s="14"/>
      <c r="G8" s="14"/>
      <c r="H8" s="15"/>
      <c r="I8" s="14"/>
    </row>
    <row r="9" customFormat="false" ht="15" hidden="false" customHeight="false" outlineLevel="0" collapsed="false">
      <c r="A9" s="20" t="str">
        <f aca="false">"IMP-"&amp;TEXT(4,"00")</f>
        <v>IMP-04</v>
      </c>
      <c r="B9" s="14"/>
      <c r="C9" s="14"/>
      <c r="D9" s="14"/>
      <c r="E9" s="15"/>
      <c r="F9" s="14"/>
      <c r="G9" s="14"/>
      <c r="H9" s="15"/>
      <c r="I9" s="14"/>
    </row>
    <row r="10" customFormat="false" ht="15" hidden="false" customHeight="false" outlineLevel="0" collapsed="false">
      <c r="A10" s="20" t="str">
        <f aca="false">"IMP-"&amp;TEXT(5,"00")</f>
        <v>IMP-05</v>
      </c>
      <c r="B10" s="14"/>
      <c r="C10" s="14"/>
      <c r="D10" s="14"/>
      <c r="E10" s="15"/>
      <c r="F10" s="14"/>
      <c r="G10" s="14"/>
      <c r="H10" s="15"/>
      <c r="I10" s="14"/>
    </row>
    <row r="11" customFormat="false" ht="15" hidden="false" customHeight="false" outlineLevel="0" collapsed="false">
      <c r="A11" s="20" t="str">
        <f aca="false">"IMP-"&amp;TEXT(6,"00")</f>
        <v>IMP-06</v>
      </c>
      <c r="B11" s="14"/>
      <c r="C11" s="14"/>
      <c r="D11" s="14"/>
      <c r="E11" s="15"/>
      <c r="F11" s="14"/>
      <c r="G11" s="14"/>
      <c r="H11" s="15"/>
      <c r="I11" s="14"/>
    </row>
    <row r="12" customFormat="false" ht="15" hidden="false" customHeight="false" outlineLevel="0" collapsed="false">
      <c r="A12" s="20" t="str">
        <f aca="false">"IMP-"&amp;TEXT(7,"00")</f>
        <v>IMP-07</v>
      </c>
      <c r="B12" s="14"/>
      <c r="C12" s="14"/>
      <c r="D12" s="14"/>
      <c r="E12" s="15"/>
      <c r="F12" s="14"/>
      <c r="G12" s="14"/>
      <c r="H12" s="15"/>
      <c r="I12" s="14"/>
    </row>
    <row r="13" customFormat="false" ht="15" hidden="false" customHeight="false" outlineLevel="0" collapsed="false">
      <c r="A13" s="20" t="str">
        <f aca="false">"IMP-"&amp;TEXT(8,"00")</f>
        <v>IMP-08</v>
      </c>
      <c r="B13" s="14"/>
      <c r="C13" s="14"/>
      <c r="D13" s="14"/>
      <c r="E13" s="15"/>
      <c r="F13" s="14"/>
      <c r="G13" s="14"/>
      <c r="H13" s="15"/>
      <c r="I13" s="14"/>
    </row>
    <row r="14" customFormat="false" ht="15" hidden="false" customHeight="false" outlineLevel="0" collapsed="false">
      <c r="A14" s="20" t="str">
        <f aca="false">"IMP-"&amp;TEXT(9,"00")</f>
        <v>IMP-09</v>
      </c>
      <c r="B14" s="14"/>
      <c r="C14" s="14"/>
      <c r="D14" s="14"/>
      <c r="E14" s="15"/>
      <c r="F14" s="14"/>
      <c r="G14" s="14"/>
      <c r="H14" s="15"/>
      <c r="I14" s="14"/>
    </row>
    <row r="15" customFormat="false" ht="15" hidden="false" customHeight="false" outlineLevel="0" collapsed="false">
      <c r="A15" s="20" t="str">
        <f aca="false">"IMP-"&amp;TEXT(10,"00")</f>
        <v>IMP-10</v>
      </c>
      <c r="B15" s="14"/>
      <c r="C15" s="14"/>
      <c r="D15" s="14"/>
      <c r="E15" s="15"/>
      <c r="F15" s="14"/>
      <c r="G15" s="14"/>
      <c r="H15" s="15"/>
      <c r="I15" s="14"/>
    </row>
    <row r="16" customFormat="false" ht="15" hidden="false" customHeight="false" outlineLevel="0" collapsed="false">
      <c r="A16" s="20" t="str">
        <f aca="false">"IMP-"&amp;TEXT(11,"00")</f>
        <v>IMP-11</v>
      </c>
      <c r="B16" s="14"/>
      <c r="C16" s="14"/>
      <c r="D16" s="14"/>
      <c r="E16" s="15"/>
      <c r="F16" s="14"/>
      <c r="G16" s="14"/>
      <c r="H16" s="15"/>
      <c r="I16" s="14"/>
    </row>
    <row r="17" customFormat="false" ht="15" hidden="false" customHeight="false" outlineLevel="0" collapsed="false">
      <c r="A17" s="20" t="str">
        <f aca="false">"IMP-"&amp;TEXT(12,"00")</f>
        <v>IMP-12</v>
      </c>
      <c r="B17" s="14"/>
      <c r="C17" s="14"/>
      <c r="D17" s="14"/>
      <c r="E17" s="15"/>
      <c r="F17" s="14"/>
      <c r="G17" s="14"/>
      <c r="H17" s="15"/>
      <c r="I17" s="14"/>
    </row>
    <row r="18" customFormat="false" ht="15" hidden="false" customHeight="false" outlineLevel="0" collapsed="false">
      <c r="A18" s="20" t="str">
        <f aca="false">"IMP-"&amp;TEXT(13,"00")</f>
        <v>IMP-13</v>
      </c>
      <c r="B18" s="14"/>
      <c r="C18" s="14"/>
      <c r="D18" s="14"/>
      <c r="E18" s="15"/>
      <c r="F18" s="14"/>
      <c r="G18" s="14"/>
      <c r="H18" s="15"/>
      <c r="I18" s="14"/>
    </row>
    <row r="19" customFormat="false" ht="15" hidden="false" customHeight="false" outlineLevel="0" collapsed="false">
      <c r="A19" s="20" t="str">
        <f aca="false">"IMP-"&amp;TEXT(14,"00")</f>
        <v>IMP-14</v>
      </c>
      <c r="B19" s="14"/>
      <c r="C19" s="14"/>
      <c r="D19" s="14"/>
      <c r="E19" s="15"/>
      <c r="F19" s="14"/>
      <c r="G19" s="14"/>
      <c r="H19" s="15"/>
      <c r="I19" s="14"/>
    </row>
    <row r="20" customFormat="false" ht="15" hidden="false" customHeight="false" outlineLevel="0" collapsed="false">
      <c r="A20" s="20" t="str">
        <f aca="false">"IMP-"&amp;TEXT(15,"00")</f>
        <v>IMP-15</v>
      </c>
      <c r="B20" s="14"/>
      <c r="C20" s="14"/>
      <c r="D20" s="14"/>
      <c r="E20" s="15"/>
      <c r="F20" s="14"/>
      <c r="G20" s="14"/>
      <c r="H20" s="15"/>
      <c r="I20" s="14"/>
    </row>
    <row r="21" customFormat="false" ht="15" hidden="false" customHeight="false" outlineLevel="0" collapsed="false">
      <c r="A21" s="20" t="str">
        <f aca="false">"IMP-"&amp;TEXT(16,"00")</f>
        <v>IMP-16</v>
      </c>
      <c r="B21" s="14"/>
      <c r="C21" s="14"/>
      <c r="D21" s="14"/>
      <c r="E21" s="15"/>
      <c r="F21" s="14"/>
      <c r="G21" s="14"/>
      <c r="H21" s="15"/>
      <c r="I21" s="14"/>
    </row>
    <row r="22" customFormat="false" ht="15" hidden="false" customHeight="false" outlineLevel="0" collapsed="false">
      <c r="A22" s="20" t="str">
        <f aca="false">"IMP-"&amp;TEXT(17,"00")</f>
        <v>IMP-17</v>
      </c>
      <c r="B22" s="14"/>
      <c r="C22" s="14"/>
      <c r="D22" s="14"/>
      <c r="E22" s="15"/>
      <c r="F22" s="14"/>
      <c r="G22" s="14"/>
      <c r="H22" s="15"/>
      <c r="I22" s="14"/>
    </row>
    <row r="23" customFormat="false" ht="15" hidden="false" customHeight="false" outlineLevel="0" collapsed="false">
      <c r="A23" s="20" t="str">
        <f aca="false">"IMP-"&amp;TEXT(18,"00")</f>
        <v>IMP-18</v>
      </c>
      <c r="B23" s="14"/>
      <c r="C23" s="14"/>
      <c r="D23" s="14"/>
      <c r="E23" s="15"/>
      <c r="F23" s="14"/>
      <c r="G23" s="14"/>
      <c r="H23" s="15"/>
      <c r="I23" s="14"/>
    </row>
    <row r="24" customFormat="false" ht="15" hidden="false" customHeight="false" outlineLevel="0" collapsed="false">
      <c r="A24" s="20" t="str">
        <f aca="false">"IMP-"&amp;TEXT(19,"00")</f>
        <v>IMP-19</v>
      </c>
      <c r="B24" s="14"/>
      <c r="C24" s="14"/>
      <c r="D24" s="14"/>
      <c r="E24" s="15"/>
      <c r="F24" s="14"/>
      <c r="G24" s="14"/>
      <c r="H24" s="15"/>
      <c r="I24" s="14"/>
    </row>
    <row r="25" customFormat="false" ht="15" hidden="false" customHeight="false" outlineLevel="0" collapsed="false">
      <c r="A25" s="20" t="str">
        <f aca="false">"IMP-"&amp;TEXT(20,"00")</f>
        <v>IMP-20</v>
      </c>
      <c r="B25" s="14"/>
      <c r="C25" s="14"/>
      <c r="D25" s="14"/>
      <c r="E25" s="15"/>
      <c r="F25" s="14"/>
      <c r="G25" s="14"/>
      <c r="H25" s="15"/>
      <c r="I25" s="14"/>
    </row>
    <row r="27" customFormat="false" ht="15" hidden="false" customHeight="false" outlineLevel="0" collapsed="false">
      <c r="B27" s="25" t="s">
        <v>132</v>
      </c>
    </row>
    <row r="28" customFormat="false" ht="15" hidden="false" customHeight="false" outlineLevel="0" collapsed="false">
      <c r="B28" s="10" t="s">
        <v>133</v>
      </c>
      <c r="C28" s="37" t="n">
        <f aca="false">COUNTIF($G$6:$G$25,B28)</f>
        <v>0</v>
      </c>
    </row>
    <row r="29" customFormat="false" ht="15" hidden="false" customHeight="false" outlineLevel="0" collapsed="false">
      <c r="B29" s="10" t="s">
        <v>129</v>
      </c>
      <c r="C29" s="37" t="n">
        <f aca="false">COUNTIF($G$6:$G$25,B29)</f>
        <v>0</v>
      </c>
    </row>
    <row r="30" customFormat="false" ht="15" hidden="false" customHeight="false" outlineLevel="0" collapsed="false">
      <c r="B30" s="10" t="s">
        <v>134</v>
      </c>
      <c r="C30" s="37" t="n">
        <f aca="false">COUNTIF($G$6:$G$25,B30)</f>
        <v>0</v>
      </c>
    </row>
    <row r="31" customFormat="false" ht="15" hidden="false" customHeight="false" outlineLevel="0" collapsed="false">
      <c r="B31" s="10" t="s">
        <v>135</v>
      </c>
      <c r="C31" s="37" t="n">
        <f aca="false">COUNTIF($G$6:$G$25,B31)</f>
        <v>0</v>
      </c>
    </row>
    <row r="32" customFormat="false" ht="15" hidden="false" customHeight="false" outlineLevel="0" collapsed="false">
      <c r="B32" s="10" t="s">
        <v>136</v>
      </c>
      <c r="C32" s="37" t="n">
        <f aca="false">COUNTIF($G$6:$G$25,B32)</f>
        <v>0</v>
      </c>
    </row>
  </sheetData>
  <mergeCells count="2">
    <mergeCell ref="A1:I1"/>
    <mergeCell ref="A2:I2"/>
  </mergeCells>
  <conditionalFormatting sqref="G6:G25">
    <cfRule type="cellIs" priority="2" operator="equal" aboveAverage="0" equalAverage="0" bottom="0" percent="0" rank="0" text="" dxfId="1">
      <formula>"Done"</formula>
    </cfRule>
    <cfRule type="cellIs" priority="3" operator="equal" aboveAverage="0" equalAverage="0" bottom="0" percent="0" rank="0" text="" dxfId="2">
      <formula>"Blocked"</formula>
    </cfRule>
  </conditionalFormatting>
  <dataValidations count="1">
    <dataValidation allowBlank="true" errorStyle="stop" operator="between" showDropDown="false" showErrorMessage="false" showInputMessage="false" sqref="G6:G25" type="list">
      <formula1>Lists!$C$2:$C$6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BD1D7"/>
    <pageSetUpPr fitToPage="tru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41" t="s">
        <v>137</v>
      </c>
      <c r="C1" s="41" t="s">
        <v>120</v>
      </c>
      <c r="E1" s="28" t="s">
        <v>138</v>
      </c>
    </row>
    <row r="2" customFormat="false" ht="15" hidden="false" customHeight="false" outlineLevel="0" collapsed="false">
      <c r="A2" s="9" t="s">
        <v>139</v>
      </c>
      <c r="C2" s="9" t="s">
        <v>133</v>
      </c>
    </row>
    <row r="3" customFormat="false" ht="15" hidden="false" customHeight="false" outlineLevel="0" collapsed="false">
      <c r="A3" s="9" t="s">
        <v>140</v>
      </c>
      <c r="C3" s="9" t="s">
        <v>129</v>
      </c>
    </row>
    <row r="4" customFormat="false" ht="15" hidden="false" customHeight="false" outlineLevel="0" collapsed="false">
      <c r="A4" s="9" t="s">
        <v>141</v>
      </c>
      <c r="C4" s="9" t="s">
        <v>134</v>
      </c>
    </row>
    <row r="5" customFormat="false" ht="15" hidden="false" customHeight="false" outlineLevel="0" collapsed="false">
      <c r="A5" s="9" t="s">
        <v>142</v>
      </c>
      <c r="C5" s="9" t="s">
        <v>135</v>
      </c>
    </row>
    <row r="6" customFormat="false" ht="15" hidden="false" customHeight="false" outlineLevel="0" collapsed="false">
      <c r="A6" s="9" t="s">
        <v>143</v>
      </c>
      <c r="C6" s="9" t="s">
        <v>136</v>
      </c>
    </row>
    <row r="7" customFormat="false" ht="15" hidden="false" customHeight="false" outlineLevel="0" collapsed="false">
      <c r="A7" s="9" t="s">
        <v>108</v>
      </c>
    </row>
    <row r="8" customFormat="false" ht="15" hidden="false" customHeight="false" outlineLevel="0" collapsed="false">
      <c r="A8" s="9" t="s">
        <v>144</v>
      </c>
    </row>
    <row r="9" customFormat="false" ht="15" hidden="false" customHeight="false" outlineLevel="0" collapsed="false">
      <c r="A9" s="9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2026-10-07T11:51:57Z</dcterms:created>
  <dc:creator>openpyxl</dc:creator>
  <dc:description/>
  <dc:language>en-US</dc:language>
  <cp:lastModifiedBy/>
  <dcterms:modified xsi:type="dcterms:W3CDTF">2026-10-07T11:51:57Z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